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0352" windowHeight="10020" tabRatio="930"/>
  </bookViews>
  <sheets>
    <sheet name="管理シート" sheetId="3" r:id="rId1"/>
    <sheet name="1日" sheetId="5" r:id="rId2"/>
    <sheet name="2日" sheetId="6" r:id="rId3"/>
    <sheet name="3日" sheetId="4" r:id="rId4"/>
    <sheet name="4日" sheetId="2" r:id="rId5"/>
    <sheet name="5日" sheetId="7" r:id="rId6"/>
    <sheet name="6日" sheetId="19" r:id="rId7"/>
    <sheet name="7日" sheetId="20" r:id="rId8"/>
    <sheet name="8日" sheetId="21" r:id="rId9"/>
    <sheet name="9日" sheetId="22" r:id="rId10"/>
    <sheet name="10日" sheetId="23" r:id="rId11"/>
    <sheet name="11日" sheetId="24" r:id="rId12"/>
    <sheet name="12日" sheetId="25" r:id="rId13"/>
    <sheet name="13日" sheetId="26" r:id="rId14"/>
    <sheet name="14日" sheetId="27" r:id="rId15"/>
    <sheet name="15日" sheetId="28" r:id="rId16"/>
    <sheet name="16日" sheetId="29" r:id="rId17"/>
    <sheet name="17日" sheetId="30" r:id="rId18"/>
    <sheet name="18日" sheetId="31" r:id="rId19"/>
    <sheet name="19日" sheetId="32" r:id="rId20"/>
    <sheet name="20日" sheetId="33" r:id="rId21"/>
    <sheet name="21日" sheetId="34" r:id="rId22"/>
    <sheet name="22日" sheetId="8" r:id="rId23"/>
    <sheet name="23日" sheetId="11" r:id="rId24"/>
    <sheet name="24日" sheetId="12" r:id="rId25"/>
    <sheet name="25日" sheetId="13" r:id="rId26"/>
    <sheet name="26日" sheetId="14" r:id="rId27"/>
    <sheet name="27日" sheetId="15" r:id="rId28"/>
    <sheet name="28日" sheetId="16" r:id="rId29"/>
    <sheet name="29日" sheetId="17" r:id="rId30"/>
    <sheet name="30日" sheetId="18" r:id="rId31"/>
    <sheet name="31日" sheetId="9" r:id="rId32"/>
  </sheets>
  <definedNames>
    <definedName name="_xlnm.Print_Area" localSheetId="10">'10日'!$B$2:$BZ$30</definedName>
    <definedName name="_xlnm.Print_Area" localSheetId="11">'11日'!$B$2:$BZ$30</definedName>
    <definedName name="_xlnm.Print_Area" localSheetId="12">'12日'!$B$2:$BZ$30</definedName>
    <definedName name="_xlnm.Print_Area" localSheetId="13">'13日'!$B$2:$BZ$30</definedName>
    <definedName name="_xlnm.Print_Area" localSheetId="14">'14日'!$B$2:$BZ$30</definedName>
    <definedName name="_xlnm.Print_Area" localSheetId="15">'15日'!$B$2:$BZ$30</definedName>
    <definedName name="_xlnm.Print_Area" localSheetId="16">'16日'!$B$2:$BZ$30</definedName>
    <definedName name="_xlnm.Print_Area" localSheetId="17">'17日'!$B$2:$BZ$30</definedName>
    <definedName name="_xlnm.Print_Area" localSheetId="18">'18日'!$B$2:$BZ$30</definedName>
    <definedName name="_xlnm.Print_Area" localSheetId="19">'19日'!$B$2:$BZ$30</definedName>
    <definedName name="_xlnm.Print_Area" localSheetId="1">'1日'!$B$2:$BZ$30</definedName>
    <definedName name="_xlnm.Print_Area" localSheetId="20">'20日'!$B$2:$BZ$30</definedName>
    <definedName name="_xlnm.Print_Area" localSheetId="21">'21日'!$B$2:$BZ$30</definedName>
    <definedName name="_xlnm.Print_Area" localSheetId="22">'22日'!$B$2:$BZ$30</definedName>
    <definedName name="_xlnm.Print_Area" localSheetId="23">'23日'!$B$2:$BZ$30</definedName>
    <definedName name="_xlnm.Print_Area" localSheetId="24">'24日'!$B$2:$BZ$30</definedName>
    <definedName name="_xlnm.Print_Area" localSheetId="25">'25日'!$B$2:$BZ$30</definedName>
    <definedName name="_xlnm.Print_Area" localSheetId="26">'26日'!$B$2:$BZ$30</definedName>
    <definedName name="_xlnm.Print_Area" localSheetId="27">'27日'!$B$2:$BZ$30</definedName>
    <definedName name="_xlnm.Print_Area" localSheetId="28">'28日'!$B$2:$BZ$30</definedName>
    <definedName name="_xlnm.Print_Area" localSheetId="29">'29日'!$B$2:$BZ$30</definedName>
    <definedName name="_xlnm.Print_Area" localSheetId="2">'2日'!$B$2:$BZ$30</definedName>
    <definedName name="_xlnm.Print_Area" localSheetId="30">'30日'!$B$2:$BZ$30</definedName>
    <definedName name="_xlnm.Print_Area" localSheetId="31">'31日'!$B$2:$BZ$30</definedName>
    <definedName name="_xlnm.Print_Area" localSheetId="3">'3日'!$B$2:$BZ$30</definedName>
    <definedName name="_xlnm.Print_Area" localSheetId="4">'4日'!$B$2:$BZ$30</definedName>
    <definedName name="_xlnm.Print_Area" localSheetId="5">'5日'!$B$2:$BZ$30</definedName>
    <definedName name="_xlnm.Print_Area" localSheetId="6">'6日'!$B$2:$BZ$30</definedName>
    <definedName name="_xlnm.Print_Area" localSheetId="7">'7日'!$B$2:$BZ$30</definedName>
    <definedName name="_xlnm.Print_Area" localSheetId="8">'8日'!$B$2:$BZ$30</definedName>
    <definedName name="_xlnm.Print_Area" localSheetId="9">'9日'!$B$2:$BZ$30</definedName>
    <definedName name="_xlnm.Print_Titles" localSheetId="0">管理シート!$B:$F</definedName>
  </definedNames>
  <calcPr calcId="125725"/>
</workbook>
</file>

<file path=xl/calcChain.xml><?xml version="1.0" encoding="utf-8"?>
<calcChain xmlns="http://schemas.openxmlformats.org/spreadsheetml/2006/main">
  <c r="S3" i="6"/>
  <c r="S3" i="4"/>
  <c r="S3" i="2"/>
  <c r="S3" i="7"/>
  <c r="S3" i="19"/>
  <c r="S3" i="20"/>
  <c r="S3" i="21"/>
  <c r="S3" i="22"/>
  <c r="S3" i="23"/>
  <c r="S3" i="24"/>
  <c r="S3" i="25"/>
  <c r="S3" i="26"/>
  <c r="S3" i="27"/>
  <c r="S3" i="28"/>
  <c r="S3" i="29"/>
  <c r="S3" i="30"/>
  <c r="S3" i="31"/>
  <c r="S3" i="32"/>
  <c r="S3" i="33"/>
  <c r="S3" i="34"/>
  <c r="S3" i="8"/>
  <c r="S3" i="11"/>
  <c r="S3" i="12"/>
  <c r="S3" i="13"/>
  <c r="S3" i="14"/>
  <c r="S3" i="15"/>
  <c r="S3" i="16"/>
  <c r="S3" i="17"/>
  <c r="S3" i="18"/>
  <c r="S3" i="9"/>
  <c r="S3" i="5"/>
  <c r="V25" i="6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4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2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7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19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20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21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22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23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24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25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26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27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28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29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30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31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32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33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34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8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11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12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13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14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15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16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17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18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9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25" i="5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G6" i="9"/>
  <c r="G6" i="3"/>
  <c r="G7" s="1"/>
  <c r="G25" i="6"/>
  <c r="G24"/>
  <c r="G23"/>
  <c r="G22"/>
  <c r="G21"/>
  <c r="G20"/>
  <c r="G19"/>
  <c r="G18"/>
  <c r="G17"/>
  <c r="G16"/>
  <c r="G15"/>
  <c r="G14"/>
  <c r="G13"/>
  <c r="G12"/>
  <c r="G11"/>
  <c r="G10"/>
  <c r="G9"/>
  <c r="G8"/>
  <c r="G25" i="4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9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0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1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2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3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4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8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9"/>
  <c r="G24"/>
  <c r="G23"/>
  <c r="G22"/>
  <c r="G21"/>
  <c r="G20"/>
  <c r="G19"/>
  <c r="G18"/>
  <c r="G17"/>
  <c r="G16"/>
  <c r="G15"/>
  <c r="G14"/>
  <c r="G13"/>
  <c r="G12"/>
  <c r="G11"/>
  <c r="G10"/>
  <c r="G9"/>
  <c r="G8"/>
  <c r="G25" i="30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31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32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33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34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8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1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2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3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4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8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9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5"/>
  <c r="G24"/>
  <c r="G23"/>
  <c r="G22"/>
  <c r="G21"/>
  <c r="G20"/>
  <c r="G19"/>
  <c r="G18"/>
  <c r="G17"/>
  <c r="G16"/>
  <c r="G15"/>
  <c r="G14"/>
  <c r="G13"/>
  <c r="G12"/>
  <c r="G11"/>
  <c r="G10"/>
  <c r="G9"/>
  <c r="G8"/>
  <c r="G6" i="4"/>
  <c r="G6" i="2"/>
  <c r="G6" i="7"/>
  <c r="G6" i="19"/>
  <c r="G6" i="20"/>
  <c r="G6" i="21"/>
  <c r="G6" i="22"/>
  <c r="G6" i="23"/>
  <c r="G6" i="24"/>
  <c r="G6" i="25"/>
  <c r="G6" i="26"/>
  <c r="G6" i="27"/>
  <c r="G6" i="28"/>
  <c r="G6" i="30"/>
  <c r="G6" i="31"/>
  <c r="G6" i="32"/>
  <c r="G6" i="33"/>
  <c r="G6" i="34"/>
  <c r="G6" i="8"/>
  <c r="G6" i="11"/>
  <c r="G6" i="12"/>
  <c r="G6" i="13"/>
  <c r="G6" i="14"/>
  <c r="G6" i="15"/>
  <c r="G6" i="16"/>
  <c r="G6" i="17"/>
  <c r="G6" i="18"/>
  <c r="F25" i="6"/>
  <c r="H48" i="3" s="1"/>
  <c r="F24" i="6"/>
  <c r="E24" s="1"/>
  <c r="H47" i="3" s="1"/>
  <c r="F23" i="6"/>
  <c r="E23" s="1"/>
  <c r="H45" i="3" s="1"/>
  <c r="F22" i="6"/>
  <c r="E22" s="1"/>
  <c r="H43" i="3" s="1"/>
  <c r="F21" i="6"/>
  <c r="H40" i="3" s="1"/>
  <c r="F20" i="6"/>
  <c r="E20" s="1"/>
  <c r="H39" i="3" s="1"/>
  <c r="F19" i="6"/>
  <c r="E19" s="1"/>
  <c r="H37" i="3" s="1"/>
  <c r="F18" i="6"/>
  <c r="E18" s="1"/>
  <c r="H35" i="3" s="1"/>
  <c r="F17" i="6"/>
  <c r="H32" i="3" s="1"/>
  <c r="F16" i="6"/>
  <c r="E16" s="1"/>
  <c r="H31" i="3" s="1"/>
  <c r="F15" i="6"/>
  <c r="E15" s="1"/>
  <c r="H29" i="3" s="1"/>
  <c r="F14" i="6"/>
  <c r="E14" s="1"/>
  <c r="H27" i="3" s="1"/>
  <c r="F13" i="6"/>
  <c r="H24" i="3" s="1"/>
  <c r="F12" i="6"/>
  <c r="E12" s="1"/>
  <c r="H23" i="3" s="1"/>
  <c r="F11" i="6"/>
  <c r="E11" s="1"/>
  <c r="H21" i="3" s="1"/>
  <c r="F10" i="6"/>
  <c r="E10" s="1"/>
  <c r="H19" i="3" s="1"/>
  <c r="F9" i="6"/>
  <c r="H16" i="3" s="1"/>
  <c r="F8" i="6"/>
  <c r="E8" s="1"/>
  <c r="H15" i="3" s="1"/>
  <c r="F25" i="4"/>
  <c r="F24"/>
  <c r="E24" s="1"/>
  <c r="I47" i="3" s="1"/>
  <c r="F23" i="4"/>
  <c r="E23" s="1"/>
  <c r="I45" i="3" s="1"/>
  <c r="F22" i="4"/>
  <c r="E22" s="1"/>
  <c r="I43" i="3" s="1"/>
  <c r="F21" i="4"/>
  <c r="F20"/>
  <c r="E20" s="1"/>
  <c r="I39" i="3" s="1"/>
  <c r="F19" i="4"/>
  <c r="E19" s="1"/>
  <c r="I37" i="3" s="1"/>
  <c r="F18" i="4"/>
  <c r="E18" s="1"/>
  <c r="I35" i="3" s="1"/>
  <c r="F17" i="4"/>
  <c r="F16"/>
  <c r="E16" s="1"/>
  <c r="I31" i="3" s="1"/>
  <c r="F15" i="4"/>
  <c r="E15" s="1"/>
  <c r="I29" i="3" s="1"/>
  <c r="F14" i="4"/>
  <c r="E14" s="1"/>
  <c r="I27" i="3" s="1"/>
  <c r="F13" i="4"/>
  <c r="F12"/>
  <c r="E12" s="1"/>
  <c r="I23" i="3" s="1"/>
  <c r="F11" i="4"/>
  <c r="E11" s="1"/>
  <c r="I21" i="3" s="1"/>
  <c r="F10" i="4"/>
  <c r="E10" s="1"/>
  <c r="I19" i="3" s="1"/>
  <c r="F9" i="4"/>
  <c r="F8"/>
  <c r="E8" s="1"/>
  <c r="I15" i="3" s="1"/>
  <c r="F7" i="4"/>
  <c r="I12" i="3" s="1"/>
  <c r="F25" i="2"/>
  <c r="J48" i="3" s="1"/>
  <c r="F24" i="2"/>
  <c r="E24" s="1"/>
  <c r="J47" i="3" s="1"/>
  <c r="F23" i="2"/>
  <c r="E23" s="1"/>
  <c r="J45" i="3" s="1"/>
  <c r="F22" i="2"/>
  <c r="E22" s="1"/>
  <c r="J43" i="3" s="1"/>
  <c r="F21" i="2"/>
  <c r="J40" i="3" s="1"/>
  <c r="F20" i="2"/>
  <c r="E20" s="1"/>
  <c r="J39" i="3" s="1"/>
  <c r="F19" i="2"/>
  <c r="E19" s="1"/>
  <c r="J37" i="3" s="1"/>
  <c r="F18" i="2"/>
  <c r="E18" s="1"/>
  <c r="J35" i="3" s="1"/>
  <c r="F17" i="2"/>
  <c r="J32" i="3" s="1"/>
  <c r="F16" i="2"/>
  <c r="E16" s="1"/>
  <c r="J31" i="3" s="1"/>
  <c r="F15" i="2"/>
  <c r="E15" s="1"/>
  <c r="J29" i="3" s="1"/>
  <c r="F14" i="2"/>
  <c r="E14" s="1"/>
  <c r="J27" i="3" s="1"/>
  <c r="F13" i="2"/>
  <c r="J24" i="3" s="1"/>
  <c r="F12" i="2"/>
  <c r="E12" s="1"/>
  <c r="J23" i="3" s="1"/>
  <c r="F11" i="2"/>
  <c r="E11" s="1"/>
  <c r="J21" i="3" s="1"/>
  <c r="F10" i="2"/>
  <c r="E10" s="1"/>
  <c r="J19" i="3" s="1"/>
  <c r="F9" i="2"/>
  <c r="J16" i="3" s="1"/>
  <c r="F8" i="2"/>
  <c r="E8" s="1"/>
  <c r="J15" i="3" s="1"/>
  <c r="F7" i="2"/>
  <c r="F25" i="7"/>
  <c r="K48" i="3" s="1"/>
  <c r="F24" i="7"/>
  <c r="E24" s="1"/>
  <c r="K47" i="3" s="1"/>
  <c r="F23" i="7"/>
  <c r="E23" s="1"/>
  <c r="K45" i="3" s="1"/>
  <c r="F22" i="7"/>
  <c r="E22" s="1"/>
  <c r="K43" i="3" s="1"/>
  <c r="F21" i="7"/>
  <c r="K40" i="3" s="1"/>
  <c r="F20" i="7"/>
  <c r="E20" s="1"/>
  <c r="K39" i="3" s="1"/>
  <c r="F19" i="7"/>
  <c r="E19" s="1"/>
  <c r="K37" i="3" s="1"/>
  <c r="F18" i="7"/>
  <c r="E18" s="1"/>
  <c r="K35" i="3" s="1"/>
  <c r="F17" i="7"/>
  <c r="K32" i="3" s="1"/>
  <c r="F16" i="7"/>
  <c r="E16" s="1"/>
  <c r="K31" i="3" s="1"/>
  <c r="F15" i="7"/>
  <c r="E15" s="1"/>
  <c r="K29" i="3" s="1"/>
  <c r="F14" i="7"/>
  <c r="E14" s="1"/>
  <c r="K27" i="3" s="1"/>
  <c r="F13" i="7"/>
  <c r="K24" i="3" s="1"/>
  <c r="F12" i="7"/>
  <c r="E12" s="1"/>
  <c r="K23" i="3" s="1"/>
  <c r="F11" i="7"/>
  <c r="E11" s="1"/>
  <c r="K21" i="3" s="1"/>
  <c r="F10" i="7"/>
  <c r="E10" s="1"/>
  <c r="K19" i="3" s="1"/>
  <c r="F9" i="7"/>
  <c r="K16" i="3" s="1"/>
  <c r="F8" i="7"/>
  <c r="E8" s="1"/>
  <c r="K15" i="3" s="1"/>
  <c r="F7" i="7"/>
  <c r="F25" i="19"/>
  <c r="F24"/>
  <c r="E24" s="1"/>
  <c r="L47" i="3" s="1"/>
  <c r="F23" i="19"/>
  <c r="E23" s="1"/>
  <c r="L45" i="3" s="1"/>
  <c r="F22" i="19"/>
  <c r="E22" s="1"/>
  <c r="L43" i="3" s="1"/>
  <c r="F21" i="19"/>
  <c r="F20"/>
  <c r="E20" s="1"/>
  <c r="L39" i="3" s="1"/>
  <c r="F19" i="19"/>
  <c r="E19" s="1"/>
  <c r="L37" i="3" s="1"/>
  <c r="F18" i="19"/>
  <c r="E18" s="1"/>
  <c r="L35" i="3" s="1"/>
  <c r="F17" i="19"/>
  <c r="F16"/>
  <c r="E16" s="1"/>
  <c r="L31" i="3" s="1"/>
  <c r="F15" i="19"/>
  <c r="E15" s="1"/>
  <c r="L29" i="3" s="1"/>
  <c r="F14" i="19"/>
  <c r="E14" s="1"/>
  <c r="L27" i="3" s="1"/>
  <c r="F13" i="19"/>
  <c r="F12"/>
  <c r="E12" s="1"/>
  <c r="L23" i="3" s="1"/>
  <c r="F11" i="19"/>
  <c r="E11" s="1"/>
  <c r="L21" i="3" s="1"/>
  <c r="F10" i="19"/>
  <c r="E10" s="1"/>
  <c r="L19" i="3" s="1"/>
  <c r="F9" i="19"/>
  <c r="F8"/>
  <c r="E8" s="1"/>
  <c r="L15" i="3" s="1"/>
  <c r="F7" i="19"/>
  <c r="L12" i="3" s="1"/>
  <c r="F25" i="20"/>
  <c r="F24"/>
  <c r="E24" s="1"/>
  <c r="M47" i="3" s="1"/>
  <c r="F23" i="20"/>
  <c r="E23" s="1"/>
  <c r="M45" i="3" s="1"/>
  <c r="F22" i="20"/>
  <c r="E22" s="1"/>
  <c r="M43" i="3" s="1"/>
  <c r="F21" i="20"/>
  <c r="F20"/>
  <c r="E20" s="1"/>
  <c r="M39" i="3" s="1"/>
  <c r="F19" i="20"/>
  <c r="E19" s="1"/>
  <c r="M37" i="3" s="1"/>
  <c r="F18" i="20"/>
  <c r="E18" s="1"/>
  <c r="M35" i="3" s="1"/>
  <c r="F17" i="20"/>
  <c r="F16"/>
  <c r="E16" s="1"/>
  <c r="M31" i="3" s="1"/>
  <c r="F15" i="20"/>
  <c r="E15" s="1"/>
  <c r="M29" i="3" s="1"/>
  <c r="F14" i="20"/>
  <c r="E14" s="1"/>
  <c r="M27" i="3" s="1"/>
  <c r="F13" i="20"/>
  <c r="F12"/>
  <c r="E12" s="1"/>
  <c r="M23" i="3" s="1"/>
  <c r="F11" i="20"/>
  <c r="E11" s="1"/>
  <c r="M21" i="3" s="1"/>
  <c r="F10" i="20"/>
  <c r="E10" s="1"/>
  <c r="M19" i="3" s="1"/>
  <c r="F9" i="20"/>
  <c r="F8"/>
  <c r="E8" s="1"/>
  <c r="M15" i="3" s="1"/>
  <c r="F7" i="20"/>
  <c r="M12" i="3" s="1"/>
  <c r="F25" i="21"/>
  <c r="N48" i="3" s="1"/>
  <c r="F24" i="21"/>
  <c r="E24" s="1"/>
  <c r="N47" i="3" s="1"/>
  <c r="F23" i="21"/>
  <c r="E23" s="1"/>
  <c r="N45" i="3" s="1"/>
  <c r="F22" i="21"/>
  <c r="E22" s="1"/>
  <c r="N43" i="3" s="1"/>
  <c r="F21" i="21"/>
  <c r="N40" i="3" s="1"/>
  <c r="F20" i="21"/>
  <c r="E20" s="1"/>
  <c r="N39" i="3" s="1"/>
  <c r="F19" i="21"/>
  <c r="E19" s="1"/>
  <c r="N37" i="3" s="1"/>
  <c r="F18" i="21"/>
  <c r="E18" s="1"/>
  <c r="N35" i="3" s="1"/>
  <c r="F17" i="21"/>
  <c r="N32" i="3" s="1"/>
  <c r="F16" i="21"/>
  <c r="E16" s="1"/>
  <c r="N31" i="3" s="1"/>
  <c r="F15" i="21"/>
  <c r="E15" s="1"/>
  <c r="N29" i="3" s="1"/>
  <c r="F14" i="21"/>
  <c r="E14" s="1"/>
  <c r="N27" i="3" s="1"/>
  <c r="F13" i="21"/>
  <c r="N24" i="3" s="1"/>
  <c r="F12" i="21"/>
  <c r="E12" s="1"/>
  <c r="N23" i="3" s="1"/>
  <c r="F11" i="21"/>
  <c r="E11" s="1"/>
  <c r="N21" i="3" s="1"/>
  <c r="F10" i="21"/>
  <c r="E10" s="1"/>
  <c r="N19" i="3" s="1"/>
  <c r="F9" i="21"/>
  <c r="N16" i="3" s="1"/>
  <c r="F8" i="21"/>
  <c r="E8" s="1"/>
  <c r="N15" i="3" s="1"/>
  <c r="F7" i="21"/>
  <c r="F25" i="22"/>
  <c r="O48" i="3" s="1"/>
  <c r="F24" i="22"/>
  <c r="E24" s="1"/>
  <c r="O47" i="3" s="1"/>
  <c r="F23" i="22"/>
  <c r="E23" s="1"/>
  <c r="O45" i="3" s="1"/>
  <c r="F22" i="22"/>
  <c r="E22" s="1"/>
  <c r="O43" i="3" s="1"/>
  <c r="F21" i="22"/>
  <c r="O40" i="3" s="1"/>
  <c r="F20" i="22"/>
  <c r="E20" s="1"/>
  <c r="O39" i="3" s="1"/>
  <c r="F19" i="22"/>
  <c r="E19" s="1"/>
  <c r="O37" i="3" s="1"/>
  <c r="F18" i="22"/>
  <c r="E18" s="1"/>
  <c r="O35" i="3" s="1"/>
  <c r="F17" i="22"/>
  <c r="O32" i="3" s="1"/>
  <c r="F16" i="22"/>
  <c r="E16" s="1"/>
  <c r="O31" i="3" s="1"/>
  <c r="F15" i="22"/>
  <c r="E15" s="1"/>
  <c r="O29" i="3" s="1"/>
  <c r="F14" i="22"/>
  <c r="E14" s="1"/>
  <c r="O27" i="3" s="1"/>
  <c r="F13" i="22"/>
  <c r="O24" i="3" s="1"/>
  <c r="F12" i="22"/>
  <c r="E12" s="1"/>
  <c r="O23" i="3" s="1"/>
  <c r="F11" i="22"/>
  <c r="E11" s="1"/>
  <c r="O21" i="3" s="1"/>
  <c r="F10" i="22"/>
  <c r="E10" s="1"/>
  <c r="O19" i="3" s="1"/>
  <c r="F9" i="22"/>
  <c r="O16" i="3" s="1"/>
  <c r="F8" i="22"/>
  <c r="E8" s="1"/>
  <c r="O15" i="3" s="1"/>
  <c r="F7" i="22"/>
  <c r="F25" i="23"/>
  <c r="F24"/>
  <c r="E24" s="1"/>
  <c r="P47" i="3" s="1"/>
  <c r="F23" i="23"/>
  <c r="E23" s="1"/>
  <c r="P45" i="3" s="1"/>
  <c r="F22" i="23"/>
  <c r="E22" s="1"/>
  <c r="P43" i="3" s="1"/>
  <c r="F21" i="23"/>
  <c r="F20"/>
  <c r="E20" s="1"/>
  <c r="P39" i="3" s="1"/>
  <c r="F19" i="23"/>
  <c r="E19" s="1"/>
  <c r="P37" i="3" s="1"/>
  <c r="F18" i="23"/>
  <c r="E18" s="1"/>
  <c r="P35" i="3" s="1"/>
  <c r="F17" i="23"/>
  <c r="F16"/>
  <c r="E16" s="1"/>
  <c r="P31" i="3" s="1"/>
  <c r="F15" i="23"/>
  <c r="E15" s="1"/>
  <c r="P29" i="3" s="1"/>
  <c r="F14" i="23"/>
  <c r="E14" s="1"/>
  <c r="P27" i="3" s="1"/>
  <c r="F13" i="23"/>
  <c r="F12"/>
  <c r="E12" s="1"/>
  <c r="P23" i="3" s="1"/>
  <c r="F11" i="23"/>
  <c r="E11" s="1"/>
  <c r="P21" i="3" s="1"/>
  <c r="F10" i="23"/>
  <c r="E10" s="1"/>
  <c r="P19" i="3" s="1"/>
  <c r="F9" i="23"/>
  <c r="F8"/>
  <c r="E8" s="1"/>
  <c r="P15" i="3" s="1"/>
  <c r="F7" i="23"/>
  <c r="P12" i="3" s="1"/>
  <c r="F25" i="24"/>
  <c r="F24"/>
  <c r="E24" s="1"/>
  <c r="Q47" i="3" s="1"/>
  <c r="F23" i="24"/>
  <c r="E23" s="1"/>
  <c r="Q45" i="3" s="1"/>
  <c r="F22" i="24"/>
  <c r="E22" s="1"/>
  <c r="Q43" i="3" s="1"/>
  <c r="F21" i="24"/>
  <c r="F20"/>
  <c r="E20" s="1"/>
  <c r="Q39" i="3" s="1"/>
  <c r="F19" i="24"/>
  <c r="E19" s="1"/>
  <c r="Q37" i="3" s="1"/>
  <c r="F18" i="24"/>
  <c r="E18" s="1"/>
  <c r="Q35" i="3" s="1"/>
  <c r="F17" i="24"/>
  <c r="F16"/>
  <c r="E16" s="1"/>
  <c r="Q31" i="3" s="1"/>
  <c r="F15" i="24"/>
  <c r="E15" s="1"/>
  <c r="Q29" i="3" s="1"/>
  <c r="F14" i="24"/>
  <c r="E14" s="1"/>
  <c r="Q27" i="3" s="1"/>
  <c r="F13" i="24"/>
  <c r="F12"/>
  <c r="E12" s="1"/>
  <c r="Q23" i="3" s="1"/>
  <c r="F11" i="24"/>
  <c r="E11" s="1"/>
  <c r="Q21" i="3" s="1"/>
  <c r="F10" i="24"/>
  <c r="E10" s="1"/>
  <c r="Q19" i="3" s="1"/>
  <c r="F9" i="24"/>
  <c r="F8"/>
  <c r="F7"/>
  <c r="F25" i="25"/>
  <c r="R48" i="3" s="1"/>
  <c r="F24" i="25"/>
  <c r="E24" s="1"/>
  <c r="R47" i="3" s="1"/>
  <c r="F23" i="25"/>
  <c r="E23" s="1"/>
  <c r="R45" i="3" s="1"/>
  <c r="F22" i="25"/>
  <c r="E22" s="1"/>
  <c r="R43" i="3" s="1"/>
  <c r="F21" i="25"/>
  <c r="R40" i="3" s="1"/>
  <c r="F20" i="25"/>
  <c r="E20" s="1"/>
  <c r="R39" i="3" s="1"/>
  <c r="F19" i="25"/>
  <c r="E19" s="1"/>
  <c r="R37" i="3" s="1"/>
  <c r="F18" i="25"/>
  <c r="E18" s="1"/>
  <c r="R35" i="3" s="1"/>
  <c r="F17" i="25"/>
  <c r="R32" i="3" s="1"/>
  <c r="F16" i="25"/>
  <c r="E16" s="1"/>
  <c r="R31" i="3" s="1"/>
  <c r="F15" i="25"/>
  <c r="E15" s="1"/>
  <c r="R29" i="3" s="1"/>
  <c r="F14" i="25"/>
  <c r="E14" s="1"/>
  <c r="R27" i="3" s="1"/>
  <c r="F13" i="25"/>
  <c r="R24" i="3" s="1"/>
  <c r="F12" i="25"/>
  <c r="E12" s="1"/>
  <c r="R23" i="3" s="1"/>
  <c r="F11" i="25"/>
  <c r="E11" s="1"/>
  <c r="R21" i="3" s="1"/>
  <c r="F10" i="25"/>
  <c r="E10" s="1"/>
  <c r="R19" i="3" s="1"/>
  <c r="F9" i="25"/>
  <c r="R16" i="3" s="1"/>
  <c r="F8" i="25"/>
  <c r="E8" s="1"/>
  <c r="R15" i="3" s="1"/>
  <c r="F7" i="25"/>
  <c r="F25" i="26"/>
  <c r="S48" i="3" s="1"/>
  <c r="F24" i="26"/>
  <c r="E24" s="1"/>
  <c r="S47" i="3" s="1"/>
  <c r="F23" i="26"/>
  <c r="E23" s="1"/>
  <c r="S45" i="3" s="1"/>
  <c r="F22" i="26"/>
  <c r="E22" s="1"/>
  <c r="S43" i="3" s="1"/>
  <c r="F21" i="26"/>
  <c r="S40" i="3" s="1"/>
  <c r="F20" i="26"/>
  <c r="E20" s="1"/>
  <c r="S39" i="3" s="1"/>
  <c r="F19" i="26"/>
  <c r="E19" s="1"/>
  <c r="S37" i="3" s="1"/>
  <c r="F18" i="26"/>
  <c r="E18" s="1"/>
  <c r="S35" i="3" s="1"/>
  <c r="F17" i="26"/>
  <c r="S32" i="3" s="1"/>
  <c r="F16" i="26"/>
  <c r="E16" s="1"/>
  <c r="S31" i="3" s="1"/>
  <c r="F15" i="26"/>
  <c r="E15" s="1"/>
  <c r="S29" i="3" s="1"/>
  <c r="F14" i="26"/>
  <c r="E14" s="1"/>
  <c r="S27" i="3" s="1"/>
  <c r="F13" i="26"/>
  <c r="S24" i="3" s="1"/>
  <c r="F12" i="26"/>
  <c r="E12" s="1"/>
  <c r="S23" i="3" s="1"/>
  <c r="F11" i="26"/>
  <c r="E11" s="1"/>
  <c r="S21" i="3" s="1"/>
  <c r="F10" i="26"/>
  <c r="E10" s="1"/>
  <c r="S19" i="3" s="1"/>
  <c r="F9" i="26"/>
  <c r="S16" i="3" s="1"/>
  <c r="F8" i="26"/>
  <c r="E8" s="1"/>
  <c r="S15" i="3" s="1"/>
  <c r="F7" i="26"/>
  <c r="F25" i="27"/>
  <c r="F24"/>
  <c r="E24" s="1"/>
  <c r="T47" i="3" s="1"/>
  <c r="F23" i="27"/>
  <c r="E23" s="1"/>
  <c r="T45" i="3" s="1"/>
  <c r="F22" i="27"/>
  <c r="E22" s="1"/>
  <c r="T43" i="3" s="1"/>
  <c r="F21" i="27"/>
  <c r="F20"/>
  <c r="E20" s="1"/>
  <c r="T39" i="3" s="1"/>
  <c r="F19" i="27"/>
  <c r="E19" s="1"/>
  <c r="T37" i="3" s="1"/>
  <c r="F18" i="27"/>
  <c r="E18" s="1"/>
  <c r="T35" i="3" s="1"/>
  <c r="F17" i="27"/>
  <c r="F16"/>
  <c r="E16" s="1"/>
  <c r="T31" i="3" s="1"/>
  <c r="F15" i="27"/>
  <c r="E15" s="1"/>
  <c r="T29" i="3" s="1"/>
  <c r="F14" i="27"/>
  <c r="E14" s="1"/>
  <c r="T27" i="3" s="1"/>
  <c r="F13" i="27"/>
  <c r="F12"/>
  <c r="E12" s="1"/>
  <c r="T23" i="3" s="1"/>
  <c r="F11" i="27"/>
  <c r="E11" s="1"/>
  <c r="T21" i="3" s="1"/>
  <c r="F10" i="27"/>
  <c r="E10" s="1"/>
  <c r="T19" i="3" s="1"/>
  <c r="F9" i="27"/>
  <c r="F8"/>
  <c r="E8" s="1"/>
  <c r="T15" i="3" s="1"/>
  <c r="F7" i="27"/>
  <c r="T12" i="3" s="1"/>
  <c r="F25" i="28"/>
  <c r="F24"/>
  <c r="E24" s="1"/>
  <c r="U47" i="3" s="1"/>
  <c r="F23" i="28"/>
  <c r="E23" s="1"/>
  <c r="U45" i="3" s="1"/>
  <c r="F22" i="28"/>
  <c r="E22" s="1"/>
  <c r="U43" i="3" s="1"/>
  <c r="F21" i="28"/>
  <c r="F20"/>
  <c r="E20" s="1"/>
  <c r="U39" i="3" s="1"/>
  <c r="F19" i="28"/>
  <c r="E19" s="1"/>
  <c r="U37" i="3" s="1"/>
  <c r="F18" i="28"/>
  <c r="E18" s="1"/>
  <c r="U35" i="3" s="1"/>
  <c r="F17" i="28"/>
  <c r="F16"/>
  <c r="E16" s="1"/>
  <c r="U31" i="3" s="1"/>
  <c r="F15" i="28"/>
  <c r="E15" s="1"/>
  <c r="U29" i="3" s="1"/>
  <c r="F14" i="28"/>
  <c r="E14" s="1"/>
  <c r="U27" i="3" s="1"/>
  <c r="F13" i="28"/>
  <c r="F12"/>
  <c r="E12" s="1"/>
  <c r="U23" i="3" s="1"/>
  <c r="F11" i="28"/>
  <c r="E11" s="1"/>
  <c r="U21" i="3" s="1"/>
  <c r="F10" i="28"/>
  <c r="E10" s="1"/>
  <c r="U19" i="3" s="1"/>
  <c r="F9" i="28"/>
  <c r="F8"/>
  <c r="E8" s="1"/>
  <c r="U15" i="3" s="1"/>
  <c r="F7" i="28"/>
  <c r="U12" i="3" s="1"/>
  <c r="F25" i="29"/>
  <c r="V48" i="3" s="1"/>
  <c r="F24" i="29"/>
  <c r="E24" s="1"/>
  <c r="V47" i="3" s="1"/>
  <c r="F23" i="29"/>
  <c r="E23" s="1"/>
  <c r="V45" i="3" s="1"/>
  <c r="F22" i="29"/>
  <c r="E22" s="1"/>
  <c r="V43" i="3" s="1"/>
  <c r="F21" i="29"/>
  <c r="V40" i="3" s="1"/>
  <c r="F20" i="29"/>
  <c r="E20" s="1"/>
  <c r="V39" i="3" s="1"/>
  <c r="F19" i="29"/>
  <c r="E19" s="1"/>
  <c r="V37" i="3" s="1"/>
  <c r="F18" i="29"/>
  <c r="E18" s="1"/>
  <c r="V35" i="3" s="1"/>
  <c r="F17" i="29"/>
  <c r="V32" i="3" s="1"/>
  <c r="F16" i="29"/>
  <c r="E16" s="1"/>
  <c r="V31" i="3" s="1"/>
  <c r="F15" i="29"/>
  <c r="E15" s="1"/>
  <c r="V29" i="3" s="1"/>
  <c r="F14" i="29"/>
  <c r="E14" s="1"/>
  <c r="V27" i="3" s="1"/>
  <c r="F13" i="29"/>
  <c r="V24" i="3" s="1"/>
  <c r="F12" i="29"/>
  <c r="E12" s="1"/>
  <c r="V23" i="3" s="1"/>
  <c r="F11" i="29"/>
  <c r="E11" s="1"/>
  <c r="V21" i="3" s="1"/>
  <c r="F10" i="29"/>
  <c r="E10" s="1"/>
  <c r="V19" i="3" s="1"/>
  <c r="F9" i="29"/>
  <c r="V16" i="3" s="1"/>
  <c r="F8" i="29"/>
  <c r="E8" s="1"/>
  <c r="V15" i="3" s="1"/>
  <c r="F25" i="30"/>
  <c r="F24"/>
  <c r="E24" s="1"/>
  <c r="W47" i="3" s="1"/>
  <c r="F23" i="30"/>
  <c r="E23" s="1"/>
  <c r="W45" i="3" s="1"/>
  <c r="F22" i="30"/>
  <c r="E22" s="1"/>
  <c r="W43" i="3" s="1"/>
  <c r="F21" i="30"/>
  <c r="F20"/>
  <c r="E20" s="1"/>
  <c r="W39" i="3" s="1"/>
  <c r="F19" i="30"/>
  <c r="E19" s="1"/>
  <c r="W37" i="3" s="1"/>
  <c r="F18" i="30"/>
  <c r="E18" s="1"/>
  <c r="W35" i="3" s="1"/>
  <c r="F17" i="30"/>
  <c r="F16"/>
  <c r="E16" s="1"/>
  <c r="W31" i="3" s="1"/>
  <c r="F15" i="30"/>
  <c r="E15" s="1"/>
  <c r="W29" i="3" s="1"/>
  <c r="F14" i="30"/>
  <c r="E14" s="1"/>
  <c r="W27" i="3" s="1"/>
  <c r="F13" i="30"/>
  <c r="F12"/>
  <c r="E12" s="1"/>
  <c r="W23" i="3" s="1"/>
  <c r="F11" i="30"/>
  <c r="E11" s="1"/>
  <c r="W21" i="3" s="1"/>
  <c r="F10" i="30"/>
  <c r="E10" s="1"/>
  <c r="W19" i="3" s="1"/>
  <c r="F9" i="30"/>
  <c r="F8"/>
  <c r="E8" s="1"/>
  <c r="W15" i="3" s="1"/>
  <c r="F7" i="30"/>
  <c r="F25" i="31"/>
  <c r="X48" i="3" s="1"/>
  <c r="F24" i="31"/>
  <c r="E24" s="1"/>
  <c r="X47" i="3" s="1"/>
  <c r="F23" i="31"/>
  <c r="E23" s="1"/>
  <c r="X45" i="3" s="1"/>
  <c r="F22" i="31"/>
  <c r="E22" s="1"/>
  <c r="X43" i="3" s="1"/>
  <c r="F21" i="31"/>
  <c r="X40" i="3" s="1"/>
  <c r="F20" i="31"/>
  <c r="E20" s="1"/>
  <c r="X39" i="3" s="1"/>
  <c r="F19" i="31"/>
  <c r="E19" s="1"/>
  <c r="X37" i="3" s="1"/>
  <c r="F18" i="31"/>
  <c r="E18" s="1"/>
  <c r="X35" i="3" s="1"/>
  <c r="F17" i="31"/>
  <c r="X32" i="3" s="1"/>
  <c r="F16" i="31"/>
  <c r="E16" s="1"/>
  <c r="X31" i="3" s="1"/>
  <c r="F15" i="31"/>
  <c r="E15" s="1"/>
  <c r="X29" i="3" s="1"/>
  <c r="F14" i="31"/>
  <c r="E14" s="1"/>
  <c r="X27" i="3" s="1"/>
  <c r="F13" i="31"/>
  <c r="X24" i="3" s="1"/>
  <c r="F12" i="31"/>
  <c r="E12" s="1"/>
  <c r="X23" i="3" s="1"/>
  <c r="F11" i="31"/>
  <c r="E11" s="1"/>
  <c r="X21" i="3" s="1"/>
  <c r="F10" i="31"/>
  <c r="E10" s="1"/>
  <c r="X19" i="3" s="1"/>
  <c r="F9" i="31"/>
  <c r="X16" i="3" s="1"/>
  <c r="F8" i="31"/>
  <c r="E8" s="1"/>
  <c r="X15" i="3" s="1"/>
  <c r="F7" i="31"/>
  <c r="X12" i="3" s="1"/>
  <c r="F25" i="32"/>
  <c r="F24"/>
  <c r="E24" s="1"/>
  <c r="Y47" i="3" s="1"/>
  <c r="F23" i="32"/>
  <c r="E23" s="1"/>
  <c r="Y45" i="3" s="1"/>
  <c r="F22" i="32"/>
  <c r="E22" s="1"/>
  <c r="Y43" i="3" s="1"/>
  <c r="F21" i="32"/>
  <c r="F20"/>
  <c r="E20" s="1"/>
  <c r="Y39" i="3" s="1"/>
  <c r="F19" i="32"/>
  <c r="E19" s="1"/>
  <c r="Y37" i="3" s="1"/>
  <c r="F18" i="32"/>
  <c r="E18" s="1"/>
  <c r="Y35" i="3" s="1"/>
  <c r="F17" i="32"/>
  <c r="F16"/>
  <c r="E16" s="1"/>
  <c r="Y31" i="3" s="1"/>
  <c r="F15" i="32"/>
  <c r="E15" s="1"/>
  <c r="Y29" i="3" s="1"/>
  <c r="F14" i="32"/>
  <c r="E14" s="1"/>
  <c r="Y27" i="3" s="1"/>
  <c r="F13" i="32"/>
  <c r="F12"/>
  <c r="E12" s="1"/>
  <c r="Y23" i="3" s="1"/>
  <c r="F11" i="32"/>
  <c r="E11" s="1"/>
  <c r="Y21" i="3" s="1"/>
  <c r="F10" i="32"/>
  <c r="E10" s="1"/>
  <c r="Y19" i="3" s="1"/>
  <c r="F9" i="32"/>
  <c r="F8"/>
  <c r="E8" s="1"/>
  <c r="Y15" i="3" s="1"/>
  <c r="F7" i="32"/>
  <c r="F25" i="33"/>
  <c r="Z48" i="3" s="1"/>
  <c r="F24" i="33"/>
  <c r="E24" s="1"/>
  <c r="Z47" i="3" s="1"/>
  <c r="F23" i="33"/>
  <c r="E23" s="1"/>
  <c r="Z45" i="3" s="1"/>
  <c r="F22" i="33"/>
  <c r="E22" s="1"/>
  <c r="Z43" i="3" s="1"/>
  <c r="F21" i="33"/>
  <c r="Z40" i="3" s="1"/>
  <c r="F20" i="33"/>
  <c r="E20" s="1"/>
  <c r="Z39" i="3" s="1"/>
  <c r="F19" i="33"/>
  <c r="E19" s="1"/>
  <c r="Z37" i="3" s="1"/>
  <c r="F18" i="33"/>
  <c r="E18" s="1"/>
  <c r="Z35" i="3" s="1"/>
  <c r="F17" i="33"/>
  <c r="Z32" i="3" s="1"/>
  <c r="F16" i="33"/>
  <c r="E16" s="1"/>
  <c r="Z31" i="3" s="1"/>
  <c r="F15" i="33"/>
  <c r="E15" s="1"/>
  <c r="Z29" i="3" s="1"/>
  <c r="F14" i="33"/>
  <c r="E14" s="1"/>
  <c r="Z27" i="3" s="1"/>
  <c r="F13" i="33"/>
  <c r="Z24" i="3" s="1"/>
  <c r="F12" i="33"/>
  <c r="E12" s="1"/>
  <c r="Z23" i="3" s="1"/>
  <c r="F11" i="33"/>
  <c r="E11" s="1"/>
  <c r="Z21" i="3" s="1"/>
  <c r="F10" i="33"/>
  <c r="E10" s="1"/>
  <c r="Z19" i="3" s="1"/>
  <c r="F9" i="33"/>
  <c r="Z16" i="3" s="1"/>
  <c r="F8" i="33"/>
  <c r="E8" s="1"/>
  <c r="Z15" i="3" s="1"/>
  <c r="F7" i="33"/>
  <c r="Z12" i="3" s="1"/>
  <c r="F25" i="34"/>
  <c r="F24"/>
  <c r="E24" s="1"/>
  <c r="AA47" i="3" s="1"/>
  <c r="F23" i="34"/>
  <c r="E23" s="1"/>
  <c r="AA45" i="3" s="1"/>
  <c r="F22" i="34"/>
  <c r="E22" s="1"/>
  <c r="AA43" i="3" s="1"/>
  <c r="F21" i="34"/>
  <c r="F20"/>
  <c r="E20" s="1"/>
  <c r="AA39" i="3" s="1"/>
  <c r="F19" i="34"/>
  <c r="E19" s="1"/>
  <c r="AA37" i="3" s="1"/>
  <c r="F18" i="34"/>
  <c r="E18" s="1"/>
  <c r="AA35" i="3" s="1"/>
  <c r="F17" i="34"/>
  <c r="F16"/>
  <c r="E16" s="1"/>
  <c r="AA31" i="3" s="1"/>
  <c r="F15" i="34"/>
  <c r="E15" s="1"/>
  <c r="AA29" i="3" s="1"/>
  <c r="F14" i="34"/>
  <c r="E14" s="1"/>
  <c r="AA27" i="3" s="1"/>
  <c r="F13" i="34"/>
  <c r="F12"/>
  <c r="E12" s="1"/>
  <c r="AA23" i="3" s="1"/>
  <c r="F11" i="34"/>
  <c r="E11" s="1"/>
  <c r="AA21" i="3" s="1"/>
  <c r="F10" i="34"/>
  <c r="E10" s="1"/>
  <c r="AA19" i="3" s="1"/>
  <c r="F9" i="34"/>
  <c r="F8"/>
  <c r="E8" s="1"/>
  <c r="AA15" i="3" s="1"/>
  <c r="F7" i="34"/>
  <c r="F25" i="8"/>
  <c r="AB48" i="3" s="1"/>
  <c r="F24" i="8"/>
  <c r="E24" s="1"/>
  <c r="AB47" i="3" s="1"/>
  <c r="F23" i="8"/>
  <c r="E23" s="1"/>
  <c r="AB45" i="3" s="1"/>
  <c r="F22" i="8"/>
  <c r="E22" s="1"/>
  <c r="AB43" i="3" s="1"/>
  <c r="F21" i="8"/>
  <c r="AB40" i="3" s="1"/>
  <c r="F20" i="8"/>
  <c r="E20" s="1"/>
  <c r="AB39" i="3" s="1"/>
  <c r="F19" i="8"/>
  <c r="E19" s="1"/>
  <c r="AB37" i="3" s="1"/>
  <c r="F18" i="8"/>
  <c r="E18" s="1"/>
  <c r="AB35" i="3" s="1"/>
  <c r="F17" i="8"/>
  <c r="AB32" i="3" s="1"/>
  <c r="F16" i="8"/>
  <c r="E16" s="1"/>
  <c r="AB31" i="3" s="1"/>
  <c r="F15" i="8"/>
  <c r="E15" s="1"/>
  <c r="AB29" i="3" s="1"/>
  <c r="F14" i="8"/>
  <c r="E14" s="1"/>
  <c r="AB27" i="3" s="1"/>
  <c r="F13" i="8"/>
  <c r="AB24" i="3" s="1"/>
  <c r="F12" i="8"/>
  <c r="E12" s="1"/>
  <c r="AB23" i="3" s="1"/>
  <c r="F11" i="8"/>
  <c r="E11" s="1"/>
  <c r="AB21" i="3" s="1"/>
  <c r="F10" i="8"/>
  <c r="E10" s="1"/>
  <c r="AB19" i="3" s="1"/>
  <c r="F9" i="8"/>
  <c r="AB16" i="3" s="1"/>
  <c r="F8" i="8"/>
  <c r="E8" s="1"/>
  <c r="AB15" i="3" s="1"/>
  <c r="F7" i="8"/>
  <c r="AB12" i="3" s="1"/>
  <c r="F25" i="11"/>
  <c r="F24"/>
  <c r="E24" s="1"/>
  <c r="AC47" i="3" s="1"/>
  <c r="F23" i="11"/>
  <c r="E23" s="1"/>
  <c r="AC45" i="3" s="1"/>
  <c r="F22" i="11"/>
  <c r="E22" s="1"/>
  <c r="AC43" i="3" s="1"/>
  <c r="F21" i="11"/>
  <c r="F20"/>
  <c r="E20" s="1"/>
  <c r="AC39" i="3" s="1"/>
  <c r="F19" i="11"/>
  <c r="E19" s="1"/>
  <c r="AC37" i="3" s="1"/>
  <c r="F18" i="11"/>
  <c r="E18" s="1"/>
  <c r="AC35" i="3" s="1"/>
  <c r="F17" i="11"/>
  <c r="F16"/>
  <c r="E16" s="1"/>
  <c r="AC31" i="3" s="1"/>
  <c r="F15" i="11"/>
  <c r="E15" s="1"/>
  <c r="AC29" i="3" s="1"/>
  <c r="F14" i="11"/>
  <c r="E14" s="1"/>
  <c r="AC27" i="3" s="1"/>
  <c r="F13" i="11"/>
  <c r="F12"/>
  <c r="E12" s="1"/>
  <c r="AC23" i="3" s="1"/>
  <c r="F11" i="11"/>
  <c r="E11" s="1"/>
  <c r="AC21" i="3" s="1"/>
  <c r="F10" i="11"/>
  <c r="E10" s="1"/>
  <c r="AC19" i="3" s="1"/>
  <c r="F9" i="11"/>
  <c r="F8"/>
  <c r="E8" s="1"/>
  <c r="AC15" i="3" s="1"/>
  <c r="F7" i="11"/>
  <c r="AC12" i="3" s="1"/>
  <c r="F25" i="12"/>
  <c r="AD48" i="3" s="1"/>
  <c r="F24" i="12"/>
  <c r="E24" s="1"/>
  <c r="AD47" i="3" s="1"/>
  <c r="F23" i="12"/>
  <c r="E23" s="1"/>
  <c r="AD45" i="3" s="1"/>
  <c r="F22" i="12"/>
  <c r="E22" s="1"/>
  <c r="AD43" i="3" s="1"/>
  <c r="F21" i="12"/>
  <c r="AD40" i="3" s="1"/>
  <c r="F20" i="12"/>
  <c r="E20" s="1"/>
  <c r="AD39" i="3" s="1"/>
  <c r="F19" i="12"/>
  <c r="E19" s="1"/>
  <c r="AD37" i="3" s="1"/>
  <c r="F18" i="12"/>
  <c r="E18" s="1"/>
  <c r="AD35" i="3" s="1"/>
  <c r="F17" i="12"/>
  <c r="AD32" i="3" s="1"/>
  <c r="F16" i="12"/>
  <c r="E16" s="1"/>
  <c r="AD31" i="3" s="1"/>
  <c r="F15" i="12"/>
  <c r="E15" s="1"/>
  <c r="AD29" i="3" s="1"/>
  <c r="F14" i="12"/>
  <c r="E14" s="1"/>
  <c r="AD27" i="3" s="1"/>
  <c r="F13" i="12"/>
  <c r="AD24" i="3" s="1"/>
  <c r="F12" i="12"/>
  <c r="E12" s="1"/>
  <c r="AD23" i="3" s="1"/>
  <c r="F11" i="12"/>
  <c r="E11" s="1"/>
  <c r="AD21" i="3" s="1"/>
  <c r="F10" i="12"/>
  <c r="E10" s="1"/>
  <c r="AD19" i="3" s="1"/>
  <c r="F9" i="12"/>
  <c r="AD16" i="3" s="1"/>
  <c r="F8" i="12"/>
  <c r="E8" s="1"/>
  <c r="AD15" i="3" s="1"/>
  <c r="F7" i="12"/>
  <c r="AD12" i="3" s="1"/>
  <c r="F25" i="13"/>
  <c r="AE48" i="3" s="1"/>
  <c r="F24" i="13"/>
  <c r="E24" s="1"/>
  <c r="AE47" i="3" s="1"/>
  <c r="F23" i="13"/>
  <c r="E23" s="1"/>
  <c r="AE45" i="3" s="1"/>
  <c r="F22" i="13"/>
  <c r="E22" s="1"/>
  <c r="AE43" i="3" s="1"/>
  <c r="F21" i="13"/>
  <c r="AE40" i="3" s="1"/>
  <c r="F20" i="13"/>
  <c r="E20" s="1"/>
  <c r="AE39" i="3" s="1"/>
  <c r="F19" i="13"/>
  <c r="E19" s="1"/>
  <c r="AE37" i="3" s="1"/>
  <c r="F18" i="13"/>
  <c r="E18" s="1"/>
  <c r="AE35" i="3" s="1"/>
  <c r="F17" i="13"/>
  <c r="AE32" i="3" s="1"/>
  <c r="F16" i="13"/>
  <c r="E16" s="1"/>
  <c r="AE31" i="3" s="1"/>
  <c r="F15" i="13"/>
  <c r="E15" s="1"/>
  <c r="AE29" i="3" s="1"/>
  <c r="F14" i="13"/>
  <c r="E14" s="1"/>
  <c r="AE27" i="3" s="1"/>
  <c r="F13" i="13"/>
  <c r="AE24" i="3" s="1"/>
  <c r="F12" i="13"/>
  <c r="E12" s="1"/>
  <c r="AE23" i="3" s="1"/>
  <c r="F11" i="13"/>
  <c r="E11" s="1"/>
  <c r="AE21" i="3" s="1"/>
  <c r="F10" i="13"/>
  <c r="E10" s="1"/>
  <c r="AE19" i="3" s="1"/>
  <c r="F9" i="13"/>
  <c r="AE16" i="3" s="1"/>
  <c r="F8" i="13"/>
  <c r="E8" s="1"/>
  <c r="AE15" i="3" s="1"/>
  <c r="F7" i="13"/>
  <c r="F25" i="14"/>
  <c r="AF48" i="3" s="1"/>
  <c r="F24" i="14"/>
  <c r="E24" s="1"/>
  <c r="AF47" i="3" s="1"/>
  <c r="F23" i="14"/>
  <c r="E23" s="1"/>
  <c r="AF45" i="3" s="1"/>
  <c r="F22" i="14"/>
  <c r="E22" s="1"/>
  <c r="AF43" i="3" s="1"/>
  <c r="F21" i="14"/>
  <c r="AF40" i="3" s="1"/>
  <c r="F20" i="14"/>
  <c r="E20" s="1"/>
  <c r="AF39" i="3" s="1"/>
  <c r="F19" i="14"/>
  <c r="E19" s="1"/>
  <c r="AF37" i="3" s="1"/>
  <c r="F18" i="14"/>
  <c r="E18" s="1"/>
  <c r="AF35" i="3" s="1"/>
  <c r="F17" i="14"/>
  <c r="AF32" i="3" s="1"/>
  <c r="F16" i="14"/>
  <c r="E16" s="1"/>
  <c r="AF31" i="3" s="1"/>
  <c r="F15" i="14"/>
  <c r="E15" s="1"/>
  <c r="AF29" i="3" s="1"/>
  <c r="F14" i="14"/>
  <c r="E14" s="1"/>
  <c r="AF27" i="3" s="1"/>
  <c r="F13" i="14"/>
  <c r="AF24" i="3" s="1"/>
  <c r="F12" i="14"/>
  <c r="E12" s="1"/>
  <c r="AF23" i="3" s="1"/>
  <c r="F11" i="14"/>
  <c r="E11" s="1"/>
  <c r="AF21" i="3" s="1"/>
  <c r="F10" i="14"/>
  <c r="E10" s="1"/>
  <c r="AF19" i="3" s="1"/>
  <c r="F9" i="14"/>
  <c r="AF16" i="3" s="1"/>
  <c r="F8" i="14"/>
  <c r="E8" s="1"/>
  <c r="AF15" i="3" s="1"/>
  <c r="F7" i="14"/>
  <c r="AF12" i="3" s="1"/>
  <c r="F25" i="15"/>
  <c r="F24"/>
  <c r="E24" s="1"/>
  <c r="AG47" i="3" s="1"/>
  <c r="F23" i="15"/>
  <c r="AG44" i="3" s="1"/>
  <c r="F22" i="15"/>
  <c r="AG42" i="3" s="1"/>
  <c r="F21" i="15"/>
  <c r="F20"/>
  <c r="E20" s="1"/>
  <c r="AG39" i="3" s="1"/>
  <c r="F19" i="15"/>
  <c r="AG36" i="3" s="1"/>
  <c r="F18" i="15"/>
  <c r="AG34" i="3" s="1"/>
  <c r="F17" i="15"/>
  <c r="F16"/>
  <c r="E16" s="1"/>
  <c r="AG31" i="3" s="1"/>
  <c r="F15" i="15"/>
  <c r="AG28" i="3" s="1"/>
  <c r="F14" i="15"/>
  <c r="AG26" i="3" s="1"/>
  <c r="F13" i="15"/>
  <c r="F12"/>
  <c r="E12" s="1"/>
  <c r="AG23" i="3" s="1"/>
  <c r="F11" i="15"/>
  <c r="AG20" i="3" s="1"/>
  <c r="F10" i="15"/>
  <c r="AG18" i="3" s="1"/>
  <c r="F9" i="15"/>
  <c r="F8"/>
  <c r="E8" s="1"/>
  <c r="AG15" i="3" s="1"/>
  <c r="F7" i="15"/>
  <c r="F25" i="16"/>
  <c r="AH48" i="3" s="1"/>
  <c r="F24" i="16"/>
  <c r="E24" s="1"/>
  <c r="AH47" i="3" s="1"/>
  <c r="F23" i="16"/>
  <c r="E23" s="1"/>
  <c r="AH45" i="3" s="1"/>
  <c r="F22" i="16"/>
  <c r="E22" s="1"/>
  <c r="AH43" i="3" s="1"/>
  <c r="F21" i="16"/>
  <c r="AH40" i="3" s="1"/>
  <c r="F20" i="16"/>
  <c r="E20" s="1"/>
  <c r="AH39" i="3" s="1"/>
  <c r="F19" i="16"/>
  <c r="E19" s="1"/>
  <c r="AH37" i="3" s="1"/>
  <c r="F18" i="16"/>
  <c r="E18" s="1"/>
  <c r="AH35" i="3" s="1"/>
  <c r="F17" i="16"/>
  <c r="AH32" i="3" s="1"/>
  <c r="F16" i="16"/>
  <c r="E16" s="1"/>
  <c r="AH31" i="3" s="1"/>
  <c r="F15" i="16"/>
  <c r="E15" s="1"/>
  <c r="AH29" i="3" s="1"/>
  <c r="F14" i="16"/>
  <c r="E14" s="1"/>
  <c r="AH27" i="3" s="1"/>
  <c r="F13" i="16"/>
  <c r="AH24" i="3" s="1"/>
  <c r="F12" i="16"/>
  <c r="E12" s="1"/>
  <c r="AH23" i="3" s="1"/>
  <c r="F11" i="16"/>
  <c r="E11" s="1"/>
  <c r="AH21" i="3" s="1"/>
  <c r="F10" i="16"/>
  <c r="E10" s="1"/>
  <c r="AH19" i="3" s="1"/>
  <c r="F9" i="16"/>
  <c r="AH16" i="3" s="1"/>
  <c r="F8" i="16"/>
  <c r="E8" s="1"/>
  <c r="AH15" i="3" s="1"/>
  <c r="F7" i="16"/>
  <c r="AH12" i="3" s="1"/>
  <c r="F25" i="17"/>
  <c r="AI48" i="3" s="1"/>
  <c r="F24" i="17"/>
  <c r="E24" s="1"/>
  <c r="AI47" i="3" s="1"/>
  <c r="F23" i="17"/>
  <c r="E23" s="1"/>
  <c r="AI45" i="3" s="1"/>
  <c r="F22" i="17"/>
  <c r="E22" s="1"/>
  <c r="AI43" i="3" s="1"/>
  <c r="F21" i="17"/>
  <c r="AI40" i="3" s="1"/>
  <c r="F20" i="17"/>
  <c r="E20" s="1"/>
  <c r="AI39" i="3" s="1"/>
  <c r="F19" i="17"/>
  <c r="E19" s="1"/>
  <c r="AI37" i="3" s="1"/>
  <c r="F18" i="17"/>
  <c r="E18" s="1"/>
  <c r="AI35" i="3" s="1"/>
  <c r="F17" i="17"/>
  <c r="AI32" i="3" s="1"/>
  <c r="F16" i="17"/>
  <c r="E16" s="1"/>
  <c r="AI31" i="3" s="1"/>
  <c r="F15" i="17"/>
  <c r="E15" s="1"/>
  <c r="AI29" i="3" s="1"/>
  <c r="F14" i="17"/>
  <c r="E14" s="1"/>
  <c r="AI27" i="3" s="1"/>
  <c r="F13" i="17"/>
  <c r="AI24" i="3" s="1"/>
  <c r="F12" i="17"/>
  <c r="E12" s="1"/>
  <c r="AI23" i="3" s="1"/>
  <c r="F11" i="17"/>
  <c r="E11" s="1"/>
  <c r="AI21" i="3" s="1"/>
  <c r="F10" i="17"/>
  <c r="E10" s="1"/>
  <c r="AI19" i="3" s="1"/>
  <c r="F9" i="17"/>
  <c r="AI16" i="3" s="1"/>
  <c r="F8" i="17"/>
  <c r="E8" s="1"/>
  <c r="AI15" i="3" s="1"/>
  <c r="F7" i="17"/>
  <c r="F25" i="18"/>
  <c r="AJ48" i="3" s="1"/>
  <c r="F24" i="18"/>
  <c r="E24" s="1"/>
  <c r="AJ47" i="3" s="1"/>
  <c r="F23" i="18"/>
  <c r="E23" s="1"/>
  <c r="AJ45" i="3" s="1"/>
  <c r="F22" i="18"/>
  <c r="E22" s="1"/>
  <c r="AJ43" i="3" s="1"/>
  <c r="F21" i="18"/>
  <c r="AJ40" i="3" s="1"/>
  <c r="F20" i="18"/>
  <c r="E20" s="1"/>
  <c r="AJ39" i="3" s="1"/>
  <c r="F19" i="18"/>
  <c r="E19" s="1"/>
  <c r="AJ37" i="3" s="1"/>
  <c r="F18" i="18"/>
  <c r="E18" s="1"/>
  <c r="AJ35" i="3" s="1"/>
  <c r="F17" i="18"/>
  <c r="AJ32" i="3" s="1"/>
  <c r="F16" i="18"/>
  <c r="E16" s="1"/>
  <c r="AJ31" i="3" s="1"/>
  <c r="F15" i="18"/>
  <c r="E15" s="1"/>
  <c r="AJ29" i="3" s="1"/>
  <c r="F14" i="18"/>
  <c r="E14" s="1"/>
  <c r="AJ27" i="3" s="1"/>
  <c r="F13" i="18"/>
  <c r="AJ24" i="3" s="1"/>
  <c r="F12" i="18"/>
  <c r="E12" s="1"/>
  <c r="AJ23" i="3" s="1"/>
  <c r="F11" i="18"/>
  <c r="E11" s="1"/>
  <c r="AJ21" i="3" s="1"/>
  <c r="F10" i="18"/>
  <c r="E10" s="1"/>
  <c r="AJ19" i="3" s="1"/>
  <c r="F9" i="18"/>
  <c r="AJ16" i="3" s="1"/>
  <c r="F8" i="18"/>
  <c r="E8" s="1"/>
  <c r="AJ15" i="3" s="1"/>
  <c r="F7" i="18"/>
  <c r="AJ12" i="3" s="1"/>
  <c r="F25" i="9"/>
  <c r="F24"/>
  <c r="E24" s="1"/>
  <c r="AK47" i="3" s="1"/>
  <c r="F23" i="9"/>
  <c r="E23" s="1"/>
  <c r="AK45" i="3" s="1"/>
  <c r="F22" i="9"/>
  <c r="E22" s="1"/>
  <c r="AK43" i="3" s="1"/>
  <c r="F21" i="9"/>
  <c r="F20"/>
  <c r="E20" s="1"/>
  <c r="AK39" i="3" s="1"/>
  <c r="F19" i="9"/>
  <c r="E19" s="1"/>
  <c r="AK37" i="3" s="1"/>
  <c r="F18" i="9"/>
  <c r="E18" s="1"/>
  <c r="AK35" i="3" s="1"/>
  <c r="F17" i="9"/>
  <c r="F16"/>
  <c r="E16" s="1"/>
  <c r="AK31" i="3" s="1"/>
  <c r="F15" i="9"/>
  <c r="E15" s="1"/>
  <c r="AK29" i="3" s="1"/>
  <c r="F14" i="9"/>
  <c r="E14" s="1"/>
  <c r="AK27" i="3" s="1"/>
  <c r="F13" i="9"/>
  <c r="F12"/>
  <c r="E12" s="1"/>
  <c r="AK23" i="3" s="1"/>
  <c r="F11" i="9"/>
  <c r="E11" s="1"/>
  <c r="AK21" i="3" s="1"/>
  <c r="F10" i="9"/>
  <c r="E10" s="1"/>
  <c r="AK19" i="3" s="1"/>
  <c r="F9" i="9"/>
  <c r="F8"/>
  <c r="E8" s="1"/>
  <c r="AK15" i="3" s="1"/>
  <c r="F7" i="9"/>
  <c r="AK12" i="3" s="1"/>
  <c r="F25" i="5"/>
  <c r="G48" i="3" s="1"/>
  <c r="F24" i="5"/>
  <c r="F23"/>
  <c r="E23" s="1"/>
  <c r="G45" i="3" s="1"/>
  <c r="F22" i="5"/>
  <c r="G42" i="3" s="1"/>
  <c r="F21" i="5"/>
  <c r="G40" i="3" s="1"/>
  <c r="F20" i="5"/>
  <c r="F19"/>
  <c r="E19" s="1"/>
  <c r="G37" i="3" s="1"/>
  <c r="F18" i="5"/>
  <c r="G34" i="3" s="1"/>
  <c r="F17" i="5"/>
  <c r="G32" i="3" s="1"/>
  <c r="F16" i="5"/>
  <c r="F15"/>
  <c r="E15" s="1"/>
  <c r="G29" i="3" s="1"/>
  <c r="F14" i="5"/>
  <c r="G26" i="3" s="1"/>
  <c r="F13" i="5"/>
  <c r="G24" i="3" s="1"/>
  <c r="F12" i="5"/>
  <c r="F11"/>
  <c r="E11" s="1"/>
  <c r="G21" i="3" s="1"/>
  <c r="F10" i="5"/>
  <c r="G18" i="3" s="1"/>
  <c r="F9" i="5"/>
  <c r="G16" i="3" s="1"/>
  <c r="F8" i="5"/>
  <c r="F6" i="4"/>
  <c r="G26" s="1"/>
  <c r="F6" i="2"/>
  <c r="J10" i="3" s="1"/>
  <c r="F6" i="7"/>
  <c r="F6" i="19"/>
  <c r="F6" i="20"/>
  <c r="F6" i="21"/>
  <c r="N10" i="3" s="1"/>
  <c r="F6" i="22"/>
  <c r="F6" i="23"/>
  <c r="F6" i="24"/>
  <c r="F6" i="25"/>
  <c r="R10" i="3" s="1"/>
  <c r="F6" i="26"/>
  <c r="F6" i="27"/>
  <c r="F6" i="28"/>
  <c r="F6" i="30"/>
  <c r="W10" i="3" s="1"/>
  <c r="F6" i="31"/>
  <c r="F6" i="32"/>
  <c r="Y10" i="3" s="1"/>
  <c r="F6" i="33"/>
  <c r="Z10" i="3" s="1"/>
  <c r="F6" i="34"/>
  <c r="F6" i="8"/>
  <c r="F6" i="11"/>
  <c r="AC10" i="3" s="1"/>
  <c r="F6" i="12"/>
  <c r="AD10" i="3" s="1"/>
  <c r="F6" i="13"/>
  <c r="AE10" i="3" s="1"/>
  <c r="F6" i="14"/>
  <c r="F6" i="15"/>
  <c r="F6" i="16"/>
  <c r="AH10" i="3" s="1"/>
  <c r="F6" i="17"/>
  <c r="AI10" i="3" s="1"/>
  <c r="F6" i="18"/>
  <c r="F6" i="9"/>
  <c r="AK10" i="3" s="1"/>
  <c r="O2" i="6"/>
  <c r="O2" i="4"/>
  <c r="O2" i="2"/>
  <c r="O2" i="7"/>
  <c r="O2" i="19"/>
  <c r="O2" i="20"/>
  <c r="O2" i="21"/>
  <c r="O2" i="22"/>
  <c r="O2" i="23"/>
  <c r="O2" i="24"/>
  <c r="O2" i="25"/>
  <c r="O2" i="26"/>
  <c r="O2" i="27"/>
  <c r="O2" i="28"/>
  <c r="O2" i="29"/>
  <c r="O2" i="30"/>
  <c r="O2" i="31"/>
  <c r="O2" i="32"/>
  <c r="O2" i="33"/>
  <c r="O2" i="34"/>
  <c r="O2" i="8"/>
  <c r="O2" i="11"/>
  <c r="O2" i="12"/>
  <c r="O2" i="13"/>
  <c r="O2" i="14"/>
  <c r="O2" i="15"/>
  <c r="O2" i="16"/>
  <c r="O2" i="17"/>
  <c r="O2" i="18"/>
  <c r="O2" i="9"/>
  <c r="O2" i="5"/>
  <c r="C2"/>
  <c r="C2" i="6" s="1"/>
  <c r="C2" i="4" s="1"/>
  <c r="C2" i="2" s="1"/>
  <c r="C2" i="7" s="1"/>
  <c r="C2" i="19" s="1"/>
  <c r="C2" i="20" s="1"/>
  <c r="C2" i="21" s="1"/>
  <c r="C2" i="22" s="1"/>
  <c r="C2" i="23" s="1"/>
  <c r="C2" i="24" s="1"/>
  <c r="C2" i="25" s="1"/>
  <c r="C2" i="26" s="1"/>
  <c r="C2" i="27" s="1"/>
  <c r="C2" i="28" s="1"/>
  <c r="C2" i="29" s="1"/>
  <c r="C2" i="30" s="1"/>
  <c r="C2" i="31" s="1"/>
  <c r="C2" i="32" s="1"/>
  <c r="C2" i="33" s="1"/>
  <c r="C2" i="34" s="1"/>
  <c r="C2" i="8" s="1"/>
  <c r="C2" i="11" s="1"/>
  <c r="C2" i="12" s="1"/>
  <c r="C2" i="13" s="1"/>
  <c r="C2" i="14" s="1"/>
  <c r="C2" i="15" s="1"/>
  <c r="C2" i="16" s="1"/>
  <c r="C2" i="17" s="1"/>
  <c r="C2" i="18" s="1"/>
  <c r="C2" i="9" s="1"/>
  <c r="D25" i="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4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2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J13" i="3" s="1"/>
  <c r="D25" i="7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9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L13" i="3" s="1"/>
  <c r="D25" i="20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2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N13" i="3" s="1"/>
  <c r="D25" i="22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23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P13" i="3" s="1"/>
  <c r="D25" i="24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R13" i="3" s="1"/>
  <c r="D25" i="2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27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T13" i="3" s="1"/>
  <c r="D25" i="28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29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30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3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32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33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34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8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2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3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4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7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8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9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 i="6"/>
  <c r="D6" i="4"/>
  <c r="D6" i="2"/>
  <c r="D6" i="7"/>
  <c r="D6" i="19"/>
  <c r="D6" i="20"/>
  <c r="D6" i="21"/>
  <c r="D6" i="22"/>
  <c r="D6" i="23"/>
  <c r="D6" i="24"/>
  <c r="D6" i="25"/>
  <c r="D6" i="26"/>
  <c r="D6" i="27"/>
  <c r="D6" i="28"/>
  <c r="D6" i="29"/>
  <c r="D6" i="30"/>
  <c r="D6" i="31"/>
  <c r="D6" i="32"/>
  <c r="D6" i="33"/>
  <c r="D6" i="34"/>
  <c r="D6" i="8"/>
  <c r="D6" i="11"/>
  <c r="D6" i="12"/>
  <c r="D6" i="13"/>
  <c r="D6" i="14"/>
  <c r="D6" i="15"/>
  <c r="D6" i="16"/>
  <c r="D6" i="17"/>
  <c r="D6" i="18"/>
  <c r="D6" i="9"/>
  <c r="D6" i="5"/>
  <c r="C25" i="6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4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7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9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0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2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3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4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6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7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8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9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30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3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32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33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34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8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2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3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4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6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7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8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9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 i="6"/>
  <c r="C6" i="4"/>
  <c r="C6" i="2"/>
  <c r="C6" i="7"/>
  <c r="C6" i="19"/>
  <c r="C6" i="20"/>
  <c r="C6" i="21"/>
  <c r="C6" i="22"/>
  <c r="C6" i="23"/>
  <c r="C6" i="24"/>
  <c r="C6" i="25"/>
  <c r="C6" i="26"/>
  <c r="C6" i="27"/>
  <c r="C6" i="28"/>
  <c r="C6" i="29"/>
  <c r="C6" i="30"/>
  <c r="C6" i="31"/>
  <c r="C6" i="32"/>
  <c r="C6" i="33"/>
  <c r="C6" i="34"/>
  <c r="C6" i="8"/>
  <c r="C6" i="11"/>
  <c r="C6" i="12"/>
  <c r="C6" i="13"/>
  <c r="C6" i="14"/>
  <c r="C6" i="15"/>
  <c r="C6" i="16"/>
  <c r="C6" i="17"/>
  <c r="C6" i="18"/>
  <c r="C6" i="9"/>
  <c r="C6" i="5"/>
  <c r="BZ25" i="34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33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32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31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30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29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28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27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26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24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23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22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21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20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19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18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17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16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1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14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13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12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11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9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8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7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6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4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BZ25" i="2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R25"/>
  <c r="Q25"/>
  <c r="P25"/>
  <c r="O25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R23"/>
  <c r="Q23"/>
  <c r="P23"/>
  <c r="O23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R22"/>
  <c r="Q22"/>
  <c r="P22"/>
  <c r="O22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R21"/>
  <c r="Q21"/>
  <c r="P21"/>
  <c r="O21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R20"/>
  <c r="Q20"/>
  <c r="P20"/>
  <c r="O2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R19"/>
  <c r="Q19"/>
  <c r="P19"/>
  <c r="O19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R18"/>
  <c r="Q18"/>
  <c r="P18"/>
  <c r="O18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R17"/>
  <c r="Q17"/>
  <c r="P17"/>
  <c r="O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R10"/>
  <c r="Q10"/>
  <c r="P10"/>
  <c r="O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R9"/>
  <c r="Q9"/>
  <c r="P9"/>
  <c r="O9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R8"/>
  <c r="Q8"/>
  <c r="P8"/>
  <c r="O8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R7"/>
  <c r="Q7"/>
  <c r="P7"/>
  <c r="O7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R6"/>
  <c r="Q6"/>
  <c r="P6"/>
  <c r="O6"/>
  <c r="BW3"/>
  <c r="BS3"/>
  <c r="BO3"/>
  <c r="BK3"/>
  <c r="BG3"/>
  <c r="BC3"/>
  <c r="AY3"/>
  <c r="AU3"/>
  <c r="AQ3"/>
  <c r="AM3"/>
  <c r="AI3"/>
  <c r="AE3"/>
  <c r="AA3"/>
  <c r="W3"/>
  <c r="F6" i="29" l="1"/>
  <c r="V10" i="3" s="1"/>
  <c r="G6" i="29"/>
  <c r="F7"/>
  <c r="G7"/>
  <c r="AA16" i="3"/>
  <c r="AA24"/>
  <c r="AA32"/>
  <c r="AA40"/>
  <c r="AA48"/>
  <c r="Y12"/>
  <c r="W16"/>
  <c r="W24"/>
  <c r="W32"/>
  <c r="W40"/>
  <c r="W48"/>
  <c r="T16"/>
  <c r="T24"/>
  <c r="T32"/>
  <c r="T40"/>
  <c r="T48"/>
  <c r="R12"/>
  <c r="P16"/>
  <c r="P24"/>
  <c r="P32"/>
  <c r="P40"/>
  <c r="P48"/>
  <c r="N12"/>
  <c r="L16"/>
  <c r="L24"/>
  <c r="L32"/>
  <c r="L40"/>
  <c r="L48"/>
  <c r="J12"/>
  <c r="V12"/>
  <c r="G26" i="26"/>
  <c r="G26" i="22"/>
  <c r="E6" i="9"/>
  <c r="E6" i="15"/>
  <c r="E6" i="11"/>
  <c r="E6" i="32"/>
  <c r="E6" i="28"/>
  <c r="E6" i="24"/>
  <c r="E6" i="20"/>
  <c r="E6" i="4"/>
  <c r="AJ10" i="3"/>
  <c r="AF10"/>
  <c r="AB10"/>
  <c r="X10"/>
  <c r="T10"/>
  <c r="P10"/>
  <c r="L10"/>
  <c r="G14"/>
  <c r="G22"/>
  <c r="G30"/>
  <c r="G38"/>
  <c r="G46"/>
  <c r="AK16"/>
  <c r="AK24"/>
  <c r="AK32"/>
  <c r="AK40"/>
  <c r="AK48"/>
  <c r="AI12"/>
  <c r="AG16"/>
  <c r="AG24"/>
  <c r="AG32"/>
  <c r="AG40"/>
  <c r="AG48"/>
  <c r="AE12"/>
  <c r="AC16"/>
  <c r="AC24"/>
  <c r="AC32"/>
  <c r="AC40"/>
  <c r="AC48"/>
  <c r="Y16"/>
  <c r="Y24"/>
  <c r="Y32"/>
  <c r="Y40"/>
  <c r="Y48"/>
  <c r="W12"/>
  <c r="U16"/>
  <c r="U24"/>
  <c r="U32"/>
  <c r="U40"/>
  <c r="U48"/>
  <c r="S12"/>
  <c r="Q16"/>
  <c r="Q24"/>
  <c r="Q32"/>
  <c r="Q40"/>
  <c r="Q48"/>
  <c r="O12"/>
  <c r="M16"/>
  <c r="M24"/>
  <c r="M32"/>
  <c r="M40"/>
  <c r="M48"/>
  <c r="K12"/>
  <c r="I16"/>
  <c r="I24"/>
  <c r="I32"/>
  <c r="I40"/>
  <c r="I48"/>
  <c r="G6" i="5"/>
  <c r="G7"/>
  <c r="G6" i="6"/>
  <c r="G7"/>
  <c r="E7" s="1"/>
  <c r="H13" i="3" s="1"/>
  <c r="G26" i="11"/>
  <c r="E7" i="16"/>
  <c r="AH13" i="3" s="1"/>
  <c r="E7" i="12"/>
  <c r="AD13" i="3" s="1"/>
  <c r="E7" i="33"/>
  <c r="Z13" i="3" s="1"/>
  <c r="E7" i="18"/>
  <c r="AJ13" i="3" s="1"/>
  <c r="E7" i="14"/>
  <c r="AF13" i="3" s="1"/>
  <c r="E7" i="8"/>
  <c r="AB13" i="3" s="1"/>
  <c r="E7" i="31"/>
  <c r="X13" i="3" s="1"/>
  <c r="G26" i="28"/>
  <c r="E6" i="13"/>
  <c r="E6" i="34"/>
  <c r="E6" i="26"/>
  <c r="E6" i="22"/>
  <c r="E6" i="7"/>
  <c r="G26" i="34"/>
  <c r="G26" i="15"/>
  <c r="F6" i="6"/>
  <c r="F7"/>
  <c r="F6" i="5"/>
  <c r="F7"/>
  <c r="G12" i="3" s="1"/>
  <c r="Q10"/>
  <c r="E10" i="15"/>
  <c r="AG19" i="3" s="1"/>
  <c r="E18" i="15"/>
  <c r="AG35" i="3" s="1"/>
  <c r="E9" i="6"/>
  <c r="H17" i="3" s="1"/>
  <c r="E25" i="6"/>
  <c r="H49" i="3" s="1"/>
  <c r="E15" i="15"/>
  <c r="AG29" i="3" s="1"/>
  <c r="E23" i="15"/>
  <c r="AG45" i="3" s="1"/>
  <c r="E21" i="6"/>
  <c r="H41" i="3" s="1"/>
  <c r="K14"/>
  <c r="K22"/>
  <c r="K30"/>
  <c r="K38"/>
  <c r="K46"/>
  <c r="E14" i="15"/>
  <c r="AG27" i="3" s="1"/>
  <c r="E22" i="15"/>
  <c r="AG43" i="3" s="1"/>
  <c r="E17" i="6"/>
  <c r="H33" i="3" s="1"/>
  <c r="G26" i="24"/>
  <c r="E11" i="15"/>
  <c r="AG21" i="3" s="1"/>
  <c r="E19" i="15"/>
  <c r="AG37" i="3" s="1"/>
  <c r="E13" i="6"/>
  <c r="H25" i="3" s="1"/>
  <c r="G26" i="6"/>
  <c r="H14" i="3"/>
  <c r="H22"/>
  <c r="H30"/>
  <c r="H38"/>
  <c r="H46"/>
  <c r="H20"/>
  <c r="H28"/>
  <c r="H36"/>
  <c r="H44"/>
  <c r="H18"/>
  <c r="H26"/>
  <c r="H34"/>
  <c r="H42"/>
  <c r="E9" i="4"/>
  <c r="I17" i="3" s="1"/>
  <c r="E13" i="4"/>
  <c r="I25" i="3" s="1"/>
  <c r="E17" i="4"/>
  <c r="I33" i="3" s="1"/>
  <c r="E21" i="4"/>
  <c r="I41" i="3" s="1"/>
  <c r="E25" i="4"/>
  <c r="I49" i="3" s="1"/>
  <c r="I14"/>
  <c r="I22"/>
  <c r="I30"/>
  <c r="I38"/>
  <c r="I46"/>
  <c r="I20"/>
  <c r="I28"/>
  <c r="I36"/>
  <c r="I44"/>
  <c r="I18"/>
  <c r="I26"/>
  <c r="I34"/>
  <c r="I42"/>
  <c r="I10"/>
  <c r="E9" i="2"/>
  <c r="J17" i="3" s="1"/>
  <c r="E13" i="2"/>
  <c r="J25" i="3" s="1"/>
  <c r="E17" i="2"/>
  <c r="J33" i="3" s="1"/>
  <c r="E21" i="2"/>
  <c r="J41" i="3" s="1"/>
  <c r="E25" i="2"/>
  <c r="J49" i="3" s="1"/>
  <c r="J14"/>
  <c r="J22"/>
  <c r="J30"/>
  <c r="J38"/>
  <c r="J46"/>
  <c r="J20"/>
  <c r="J28"/>
  <c r="J36"/>
  <c r="J44"/>
  <c r="J18"/>
  <c r="J26"/>
  <c r="J34"/>
  <c r="J42"/>
  <c r="E9" i="7"/>
  <c r="K17" i="3" s="1"/>
  <c r="E13" i="7"/>
  <c r="K25" i="3" s="1"/>
  <c r="E17" i="7"/>
  <c r="K33" i="3" s="1"/>
  <c r="E21" i="7"/>
  <c r="K41" i="3" s="1"/>
  <c r="E25" i="7"/>
  <c r="K49" i="3" s="1"/>
  <c r="K10"/>
  <c r="K20"/>
  <c r="K28"/>
  <c r="K36"/>
  <c r="K44"/>
  <c r="K18"/>
  <c r="K26"/>
  <c r="K34"/>
  <c r="K42"/>
  <c r="G26" i="7"/>
  <c r="E9" i="19"/>
  <c r="L17" i="3" s="1"/>
  <c r="E13" i="19"/>
  <c r="L25" i="3" s="1"/>
  <c r="E17" i="19"/>
  <c r="L33" i="3" s="1"/>
  <c r="E21" i="19"/>
  <c r="L41" i="3" s="1"/>
  <c r="E25" i="19"/>
  <c r="L49" i="3" s="1"/>
  <c r="L14"/>
  <c r="L22"/>
  <c r="L30"/>
  <c r="L38"/>
  <c r="L46"/>
  <c r="L20"/>
  <c r="L28"/>
  <c r="L36"/>
  <c r="L44"/>
  <c r="L18"/>
  <c r="L26"/>
  <c r="L34"/>
  <c r="L42"/>
  <c r="G26" i="20"/>
  <c r="E9"/>
  <c r="M17" i="3" s="1"/>
  <c r="E13" i="20"/>
  <c r="M25" i="3" s="1"/>
  <c r="E17" i="20"/>
  <c r="M33" i="3" s="1"/>
  <c r="E21" i="20"/>
  <c r="M41" i="3" s="1"/>
  <c r="E25" i="20"/>
  <c r="M49" i="3" s="1"/>
  <c r="M14"/>
  <c r="M22"/>
  <c r="M30"/>
  <c r="M38"/>
  <c r="M46"/>
  <c r="M20"/>
  <c r="M28"/>
  <c r="M36"/>
  <c r="M44"/>
  <c r="M18"/>
  <c r="M26"/>
  <c r="M34"/>
  <c r="M42"/>
  <c r="M10"/>
  <c r="E9" i="21"/>
  <c r="N17" i="3" s="1"/>
  <c r="E13" i="21"/>
  <c r="N25" i="3" s="1"/>
  <c r="E17" i="21"/>
  <c r="N33" i="3" s="1"/>
  <c r="E21" i="21"/>
  <c r="N41" i="3" s="1"/>
  <c r="E25" i="21"/>
  <c r="N49" i="3" s="1"/>
  <c r="N14"/>
  <c r="N22"/>
  <c r="N30"/>
  <c r="N38"/>
  <c r="N46"/>
  <c r="N20"/>
  <c r="N28"/>
  <c r="N36"/>
  <c r="N44"/>
  <c r="N18"/>
  <c r="N26"/>
  <c r="N34"/>
  <c r="N42"/>
  <c r="E9" i="22"/>
  <c r="O17" i="3" s="1"/>
  <c r="E13" i="22"/>
  <c r="O25" i="3" s="1"/>
  <c r="E17" i="22"/>
  <c r="O33" i="3" s="1"/>
  <c r="E21" i="22"/>
  <c r="O41" i="3" s="1"/>
  <c r="E25" i="22"/>
  <c r="O49" i="3" s="1"/>
  <c r="O14"/>
  <c r="O22"/>
  <c r="O30"/>
  <c r="O38"/>
  <c r="O46"/>
  <c r="O10"/>
  <c r="O20"/>
  <c r="O28"/>
  <c r="O36"/>
  <c r="O44"/>
  <c r="O18"/>
  <c r="O26"/>
  <c r="O34"/>
  <c r="O42"/>
  <c r="E9" i="23"/>
  <c r="P17" i="3" s="1"/>
  <c r="E13" i="23"/>
  <c r="P25" i="3" s="1"/>
  <c r="E17" i="23"/>
  <c r="P33" i="3" s="1"/>
  <c r="E21" i="23"/>
  <c r="P41" i="3" s="1"/>
  <c r="E25" i="23"/>
  <c r="P49" i="3" s="1"/>
  <c r="P14"/>
  <c r="P22"/>
  <c r="P30"/>
  <c r="P38"/>
  <c r="P46"/>
  <c r="P20"/>
  <c r="P28"/>
  <c r="P36"/>
  <c r="P44"/>
  <c r="P18"/>
  <c r="P26"/>
  <c r="P34"/>
  <c r="P42"/>
  <c r="Q12"/>
  <c r="E9" i="24"/>
  <c r="Q17" i="3" s="1"/>
  <c r="E13" i="24"/>
  <c r="Q25" i="3" s="1"/>
  <c r="E17" i="24"/>
  <c r="Q33" i="3" s="1"/>
  <c r="E21" i="24"/>
  <c r="Q41" i="3" s="1"/>
  <c r="E25" i="24"/>
  <c r="Q49" i="3" s="1"/>
  <c r="Q14"/>
  <c r="Q22"/>
  <c r="Q30"/>
  <c r="Q38"/>
  <c r="Q46"/>
  <c r="E8" i="24"/>
  <c r="Q15" i="3" s="1"/>
  <c r="Q20"/>
  <c r="Q28"/>
  <c r="Q36"/>
  <c r="Q44"/>
  <c r="Q18"/>
  <c r="Q26"/>
  <c r="Q34"/>
  <c r="Q42"/>
  <c r="E9" i="25"/>
  <c r="R17" i="3" s="1"/>
  <c r="E13" i="25"/>
  <c r="R25" i="3" s="1"/>
  <c r="E17" i="25"/>
  <c r="R33" i="3" s="1"/>
  <c r="E21" i="25"/>
  <c r="R41" i="3" s="1"/>
  <c r="E25" i="25"/>
  <c r="R49" i="3" s="1"/>
  <c r="R14"/>
  <c r="R22"/>
  <c r="R30"/>
  <c r="R38"/>
  <c r="R46"/>
  <c r="R20"/>
  <c r="R28"/>
  <c r="R36"/>
  <c r="R44"/>
  <c r="R18"/>
  <c r="R26"/>
  <c r="R34"/>
  <c r="R42"/>
  <c r="E9" i="26"/>
  <c r="S17" i="3" s="1"/>
  <c r="E13" i="26"/>
  <c r="S25" i="3" s="1"/>
  <c r="E17" i="26"/>
  <c r="S33" i="3" s="1"/>
  <c r="E21" i="26"/>
  <c r="S41" i="3" s="1"/>
  <c r="E25" i="26"/>
  <c r="S49" i="3" s="1"/>
  <c r="S14"/>
  <c r="S22"/>
  <c r="S30"/>
  <c r="S38"/>
  <c r="S46"/>
  <c r="S10"/>
  <c r="S20"/>
  <c r="S28"/>
  <c r="S36"/>
  <c r="S44"/>
  <c r="S18"/>
  <c r="S26"/>
  <c r="S34"/>
  <c r="S42"/>
  <c r="E9" i="27"/>
  <c r="T17" i="3" s="1"/>
  <c r="E13" i="27"/>
  <c r="T25" i="3" s="1"/>
  <c r="E17" i="27"/>
  <c r="T33" i="3" s="1"/>
  <c r="E21" i="27"/>
  <c r="T41" i="3" s="1"/>
  <c r="E25" i="27"/>
  <c r="T49" i="3" s="1"/>
  <c r="T14"/>
  <c r="T22"/>
  <c r="T30"/>
  <c r="T38"/>
  <c r="T46"/>
  <c r="T20"/>
  <c r="T28"/>
  <c r="T36"/>
  <c r="T44"/>
  <c r="T18"/>
  <c r="T26"/>
  <c r="T34"/>
  <c r="T42"/>
  <c r="E9" i="28"/>
  <c r="U17" i="3" s="1"/>
  <c r="E13" i="28"/>
  <c r="U25" i="3" s="1"/>
  <c r="E17" i="28"/>
  <c r="U33" i="3" s="1"/>
  <c r="E21" i="28"/>
  <c r="U41" i="3" s="1"/>
  <c r="E25" i="28"/>
  <c r="U49" i="3" s="1"/>
  <c r="U14"/>
  <c r="U22"/>
  <c r="U30"/>
  <c r="U38"/>
  <c r="U46"/>
  <c r="U20"/>
  <c r="U28"/>
  <c r="U36"/>
  <c r="U44"/>
  <c r="U18"/>
  <c r="U26"/>
  <c r="U34"/>
  <c r="U42"/>
  <c r="U10"/>
  <c r="E7" i="29"/>
  <c r="V13" i="3" s="1"/>
  <c r="E9" i="29"/>
  <c r="V17" i="3" s="1"/>
  <c r="E13" i="29"/>
  <c r="V25" i="3" s="1"/>
  <c r="E17" i="29"/>
  <c r="V33" i="3" s="1"/>
  <c r="E21" i="29"/>
  <c r="V41" i="3" s="1"/>
  <c r="E25" i="29"/>
  <c r="V49" i="3" s="1"/>
  <c r="V14"/>
  <c r="V22"/>
  <c r="V30"/>
  <c r="V38"/>
  <c r="V46"/>
  <c r="V20"/>
  <c r="V28"/>
  <c r="V36"/>
  <c r="V44"/>
  <c r="V18"/>
  <c r="V26"/>
  <c r="V34"/>
  <c r="V42"/>
  <c r="E9" i="30"/>
  <c r="W17" i="3" s="1"/>
  <c r="E13" i="30"/>
  <c r="W25" i="3" s="1"/>
  <c r="E17" i="30"/>
  <c r="W33" i="3" s="1"/>
  <c r="E21" i="30"/>
  <c r="W41" i="3" s="1"/>
  <c r="E25" i="30"/>
  <c r="W49" i="3" s="1"/>
  <c r="W14"/>
  <c r="W22"/>
  <c r="W30"/>
  <c r="W38"/>
  <c r="W46"/>
  <c r="E6" i="30"/>
  <c r="G26"/>
  <c r="W20" i="3"/>
  <c r="W28"/>
  <c r="W36"/>
  <c r="W44"/>
  <c r="W18"/>
  <c r="W26"/>
  <c r="W34"/>
  <c r="W42"/>
  <c r="E9" i="31"/>
  <c r="X17" i="3" s="1"/>
  <c r="E13" i="31"/>
  <c r="X25" i="3" s="1"/>
  <c r="E17" i="31"/>
  <c r="X33" i="3" s="1"/>
  <c r="E21" i="31"/>
  <c r="X41" i="3" s="1"/>
  <c r="E25" i="31"/>
  <c r="X49" i="3" s="1"/>
  <c r="X14"/>
  <c r="X22"/>
  <c r="X30"/>
  <c r="X38"/>
  <c r="X46"/>
  <c r="X20"/>
  <c r="X28"/>
  <c r="X36"/>
  <c r="X44"/>
  <c r="X18"/>
  <c r="X26"/>
  <c r="X34"/>
  <c r="X42"/>
  <c r="E9" i="32"/>
  <c r="Y17" i="3" s="1"/>
  <c r="E13" i="32"/>
  <c r="Y25" i="3" s="1"/>
  <c r="E17" i="32"/>
  <c r="Y33" i="3" s="1"/>
  <c r="E21" i="32"/>
  <c r="Y41" i="3" s="1"/>
  <c r="E25" i="32"/>
  <c r="Y49" i="3" s="1"/>
  <c r="Y14"/>
  <c r="Y22"/>
  <c r="Y30"/>
  <c r="Y38"/>
  <c r="Y46"/>
  <c r="Y20"/>
  <c r="Y28"/>
  <c r="Y36"/>
  <c r="Y44"/>
  <c r="G26" i="32"/>
  <c r="Y18" i="3"/>
  <c r="Y26"/>
  <c r="Y34"/>
  <c r="Y42"/>
  <c r="E9" i="33"/>
  <c r="Z17" i="3" s="1"/>
  <c r="E13" i="33"/>
  <c r="Z25" i="3" s="1"/>
  <c r="E17" i="33"/>
  <c r="Z33" i="3" s="1"/>
  <c r="E21" i="33"/>
  <c r="Z41" i="3" s="1"/>
  <c r="E25" i="33"/>
  <c r="Z49" i="3" s="1"/>
  <c r="Z14"/>
  <c r="Z22"/>
  <c r="Z30"/>
  <c r="Z38"/>
  <c r="Z46"/>
  <c r="Z20"/>
  <c r="Z28"/>
  <c r="Z36"/>
  <c r="Z44"/>
  <c r="Z18"/>
  <c r="Z26"/>
  <c r="Z34"/>
  <c r="Z42"/>
  <c r="E9" i="34"/>
  <c r="AA17" i="3" s="1"/>
  <c r="E13" i="34"/>
  <c r="AA25" i="3" s="1"/>
  <c r="E17" i="34"/>
  <c r="AA33" i="3" s="1"/>
  <c r="E21" i="34"/>
  <c r="AA41" i="3" s="1"/>
  <c r="E25" i="34"/>
  <c r="AA49" i="3" s="1"/>
  <c r="AA14"/>
  <c r="AA22"/>
  <c r="AA30"/>
  <c r="AA38"/>
  <c r="AA46"/>
  <c r="AA20"/>
  <c r="AA28"/>
  <c r="AA36"/>
  <c r="AA44"/>
  <c r="AA10"/>
  <c r="AA12"/>
  <c r="AA18"/>
  <c r="AA26"/>
  <c r="AA34"/>
  <c r="AA42"/>
  <c r="E9" i="8"/>
  <c r="AB17" i="3" s="1"/>
  <c r="E13" i="8"/>
  <c r="AB25" i="3" s="1"/>
  <c r="E17" i="8"/>
  <c r="AB33" i="3" s="1"/>
  <c r="E21" i="8"/>
  <c r="AB41" i="3" s="1"/>
  <c r="E25" i="8"/>
  <c r="AB49" i="3" s="1"/>
  <c r="AB14"/>
  <c r="AB22"/>
  <c r="AB30"/>
  <c r="AB38"/>
  <c r="AB46"/>
  <c r="AB20"/>
  <c r="AB28"/>
  <c r="AB36"/>
  <c r="AB44"/>
  <c r="AB18"/>
  <c r="AB26"/>
  <c r="AB34"/>
  <c r="AB42"/>
  <c r="E9" i="11"/>
  <c r="AC17" i="3" s="1"/>
  <c r="E13" i="11"/>
  <c r="AC25" i="3" s="1"/>
  <c r="E17" i="11"/>
  <c r="AC33" i="3" s="1"/>
  <c r="E21" i="11"/>
  <c r="AC41" i="3" s="1"/>
  <c r="E25" i="11"/>
  <c r="AC49" i="3" s="1"/>
  <c r="AC14"/>
  <c r="AC22"/>
  <c r="AC30"/>
  <c r="AC38"/>
  <c r="AC46"/>
  <c r="AC20"/>
  <c r="AC28"/>
  <c r="AC36"/>
  <c r="AC44"/>
  <c r="AC18"/>
  <c r="AC26"/>
  <c r="AC34"/>
  <c r="AC42"/>
  <c r="E9" i="12"/>
  <c r="AD17" i="3" s="1"/>
  <c r="E13" i="12"/>
  <c r="AD25" i="3" s="1"/>
  <c r="E17" i="12"/>
  <c r="AD33" i="3" s="1"/>
  <c r="E21" i="12"/>
  <c r="AD41" i="3" s="1"/>
  <c r="E25" i="12"/>
  <c r="AD49" i="3" s="1"/>
  <c r="AD14"/>
  <c r="AD22"/>
  <c r="AD30"/>
  <c r="AD38"/>
  <c r="AD46"/>
  <c r="AD20"/>
  <c r="AD28"/>
  <c r="AD36"/>
  <c r="AD44"/>
  <c r="AD18"/>
  <c r="AD26"/>
  <c r="AD34"/>
  <c r="AD42"/>
  <c r="E9" i="13"/>
  <c r="AE17" i="3" s="1"/>
  <c r="E13" i="13"/>
  <c r="AE25" i="3" s="1"/>
  <c r="E17" i="13"/>
  <c r="AE33" i="3" s="1"/>
  <c r="E21" i="13"/>
  <c r="AE41" i="3" s="1"/>
  <c r="E25" i="13"/>
  <c r="AE49" i="3" s="1"/>
  <c r="AE14"/>
  <c r="AE22"/>
  <c r="AE30"/>
  <c r="AE38"/>
  <c r="AE46"/>
  <c r="G26" i="13"/>
  <c r="AE20" i="3"/>
  <c r="AE28"/>
  <c r="AE36"/>
  <c r="AE44"/>
  <c r="AE18"/>
  <c r="AE26"/>
  <c r="AE34"/>
  <c r="AE42"/>
  <c r="E9" i="14"/>
  <c r="AF17" i="3" s="1"/>
  <c r="E13" i="14"/>
  <c r="AF25" i="3" s="1"/>
  <c r="E17" i="14"/>
  <c r="AF33" i="3" s="1"/>
  <c r="E21" i="14"/>
  <c r="AF41" i="3" s="1"/>
  <c r="E25" i="14"/>
  <c r="AF49" i="3" s="1"/>
  <c r="AF14"/>
  <c r="AF22"/>
  <c r="AF30"/>
  <c r="AF38"/>
  <c r="AF46"/>
  <c r="AF20"/>
  <c r="AF28"/>
  <c r="AF36"/>
  <c r="AF44"/>
  <c r="AF18"/>
  <c r="AF26"/>
  <c r="AF34"/>
  <c r="AF42"/>
  <c r="AG10"/>
  <c r="AG12"/>
  <c r="E9" i="15"/>
  <c r="AG17" i="3" s="1"/>
  <c r="E13" i="15"/>
  <c r="AG25" i="3" s="1"/>
  <c r="E17" i="15"/>
  <c r="AG33" i="3" s="1"/>
  <c r="E21" i="15"/>
  <c r="AG41" i="3" s="1"/>
  <c r="E25" i="15"/>
  <c r="AG49" i="3" s="1"/>
  <c r="AG14"/>
  <c r="AG22"/>
  <c r="AG30"/>
  <c r="AG38"/>
  <c r="AG46"/>
  <c r="E9" i="16"/>
  <c r="AH17" i="3" s="1"/>
  <c r="E13" i="16"/>
  <c r="AH25" i="3" s="1"/>
  <c r="E17" i="16"/>
  <c r="AH33" i="3" s="1"/>
  <c r="E21" i="16"/>
  <c r="AH41" i="3" s="1"/>
  <c r="E25" i="16"/>
  <c r="AH49" i="3" s="1"/>
  <c r="AH14"/>
  <c r="AH22"/>
  <c r="AH30"/>
  <c r="AH38"/>
  <c r="AH46"/>
  <c r="AH20"/>
  <c r="AH28"/>
  <c r="AH36"/>
  <c r="AH44"/>
  <c r="AH18"/>
  <c r="AH26"/>
  <c r="AH34"/>
  <c r="AH42"/>
  <c r="E6" i="17"/>
  <c r="E9"/>
  <c r="AI17" i="3" s="1"/>
  <c r="E13" i="17"/>
  <c r="AI25" i="3" s="1"/>
  <c r="E17" i="17"/>
  <c r="AI33" i="3" s="1"/>
  <c r="E21" i="17"/>
  <c r="AI41" i="3" s="1"/>
  <c r="E25" i="17"/>
  <c r="AI49" i="3" s="1"/>
  <c r="AI14"/>
  <c r="AI22"/>
  <c r="AI30"/>
  <c r="AI38"/>
  <c r="AI46"/>
  <c r="AI20"/>
  <c r="AI28"/>
  <c r="AI36"/>
  <c r="AI44"/>
  <c r="AI18"/>
  <c r="AI26"/>
  <c r="AI34"/>
  <c r="AI42"/>
  <c r="G26" i="17"/>
  <c r="E9" i="18"/>
  <c r="AJ17" i="3" s="1"/>
  <c r="E13" i="18"/>
  <c r="AJ25" i="3" s="1"/>
  <c r="E17" i="18"/>
  <c r="AJ33" i="3" s="1"/>
  <c r="E21" i="18"/>
  <c r="AJ41" i="3" s="1"/>
  <c r="E25" i="18"/>
  <c r="AJ49" i="3" s="1"/>
  <c r="AJ14"/>
  <c r="AJ22"/>
  <c r="AJ30"/>
  <c r="AJ38"/>
  <c r="AJ46"/>
  <c r="AJ20"/>
  <c r="AJ28"/>
  <c r="AJ36"/>
  <c r="AJ44"/>
  <c r="AJ18"/>
  <c r="AJ26"/>
  <c r="AJ34"/>
  <c r="AJ42"/>
  <c r="G26" i="9"/>
  <c r="E9"/>
  <c r="AK17" i="3" s="1"/>
  <c r="E13" i="9"/>
  <c r="AK25" i="3" s="1"/>
  <c r="E17" i="9"/>
  <c r="AK33" i="3" s="1"/>
  <c r="E21" i="9"/>
  <c r="AK41" i="3" s="1"/>
  <c r="E25" i="9"/>
  <c r="AK49" i="3" s="1"/>
  <c r="AK14"/>
  <c r="AK22"/>
  <c r="AK30"/>
  <c r="AK38"/>
  <c r="AK46"/>
  <c r="AK20"/>
  <c r="AK28"/>
  <c r="AK36"/>
  <c r="AK44"/>
  <c r="AK18"/>
  <c r="AK26"/>
  <c r="AK34"/>
  <c r="AK42"/>
  <c r="E10" i="5"/>
  <c r="G19" i="3" s="1"/>
  <c r="E14" i="5"/>
  <c r="G27" i="3" s="1"/>
  <c r="E18" i="5"/>
  <c r="G35" i="3" s="1"/>
  <c r="E22" i="5"/>
  <c r="G43" i="3" s="1"/>
  <c r="G20"/>
  <c r="G28"/>
  <c r="G36"/>
  <c r="G44"/>
  <c r="E9" i="5"/>
  <c r="G17" i="3" s="1"/>
  <c r="E13" i="5"/>
  <c r="G25" i="3" s="1"/>
  <c r="E17" i="5"/>
  <c r="G33" i="3" s="1"/>
  <c r="E21" i="5"/>
  <c r="G41" i="3" s="1"/>
  <c r="E25" i="5"/>
  <c r="G49" i="3" s="1"/>
  <c r="E8" i="5"/>
  <c r="G15" i="3" s="1"/>
  <c r="E12" i="5"/>
  <c r="G23" i="3" s="1"/>
  <c r="F23" s="1"/>
  <c r="E16" i="5"/>
  <c r="G31" i="3" s="1"/>
  <c r="F31" s="1"/>
  <c r="E20" i="5"/>
  <c r="G39" i="3" s="1"/>
  <c r="E24" i="5"/>
  <c r="G47" i="3" s="1"/>
  <c r="E7" i="5"/>
  <c r="G13" i="3" s="1"/>
  <c r="U8"/>
  <c r="S8"/>
  <c r="Q8"/>
  <c r="O8"/>
  <c r="M8"/>
  <c r="K8"/>
  <c r="I8"/>
  <c r="AG8"/>
  <c r="Y8"/>
  <c r="W8"/>
  <c r="E6" i="18"/>
  <c r="E6" i="16"/>
  <c r="AH11" i="3" s="1"/>
  <c r="E6" i="14"/>
  <c r="F26" s="1"/>
  <c r="E6" i="12"/>
  <c r="AD11" i="3" s="1"/>
  <c r="AD9" s="1"/>
  <c r="E6" i="8"/>
  <c r="F26" s="1"/>
  <c r="E6" i="33"/>
  <c r="Z11" i="3" s="1"/>
  <c r="Z9" s="1"/>
  <c r="E6" i="31"/>
  <c r="X11" i="3" s="1"/>
  <c r="X9" s="1"/>
  <c r="E6" i="29"/>
  <c r="V11" i="3" s="1"/>
  <c r="V9" s="1"/>
  <c r="E6" i="27"/>
  <c r="F26" s="1"/>
  <c r="E6" i="25"/>
  <c r="R11" i="3" s="1"/>
  <c r="R9" s="1"/>
  <c r="E6" i="23"/>
  <c r="P11" i="3" s="1"/>
  <c r="P9" s="1"/>
  <c r="E6" i="21"/>
  <c r="N11" i="3" s="1"/>
  <c r="N9" s="1"/>
  <c r="E6" i="19"/>
  <c r="L11" i="3" s="1"/>
  <c r="L9" s="1"/>
  <c r="E6" i="2"/>
  <c r="J11" i="3" s="1"/>
  <c r="J9" s="1"/>
  <c r="E7" i="9"/>
  <c r="AK13" i="3" s="1"/>
  <c r="E7" i="17"/>
  <c r="AI13" i="3" s="1"/>
  <c r="E7" i="15"/>
  <c r="AG13" i="3" s="1"/>
  <c r="E7" i="13"/>
  <c r="AE13" i="3" s="1"/>
  <c r="E7" i="11"/>
  <c r="AC13" i="3" s="1"/>
  <c r="E7" i="34"/>
  <c r="AA13" i="3" s="1"/>
  <c r="E7" i="32"/>
  <c r="Y13" i="3" s="1"/>
  <c r="E7" i="30"/>
  <c r="W13" i="3" s="1"/>
  <c r="E7" i="28"/>
  <c r="U13" i="3" s="1"/>
  <c r="E7" i="26"/>
  <c r="S13" i="3" s="1"/>
  <c r="E7" i="24"/>
  <c r="Q13" i="3" s="1"/>
  <c r="E7" i="22"/>
  <c r="O13" i="3" s="1"/>
  <c r="E7" i="20"/>
  <c r="M13" i="3" s="1"/>
  <c r="E7" i="7"/>
  <c r="K13" i="3" s="1"/>
  <c r="E7" i="4"/>
  <c r="I13" i="3" s="1"/>
  <c r="G26" i="18"/>
  <c r="G26" i="16"/>
  <c r="G26" i="14"/>
  <c r="G26" i="12"/>
  <c r="G26" i="8"/>
  <c r="G26" i="33"/>
  <c r="G26" i="31"/>
  <c r="G26" i="29"/>
  <c r="G26" i="27"/>
  <c r="G26" i="25"/>
  <c r="G26" i="23"/>
  <c r="G26" i="21"/>
  <c r="G26" i="19"/>
  <c r="G26" i="2"/>
  <c r="F48" i="3"/>
  <c r="AB11"/>
  <c r="AB9" s="1"/>
  <c r="AK11"/>
  <c r="AI11"/>
  <c r="AG11"/>
  <c r="AE11"/>
  <c r="AC11"/>
  <c r="AA11"/>
  <c r="I11"/>
  <c r="K11"/>
  <c r="M11"/>
  <c r="O11"/>
  <c r="Q11"/>
  <c r="S11"/>
  <c r="T11"/>
  <c r="T9" s="1"/>
  <c r="U11"/>
  <c r="W11"/>
  <c r="Y11"/>
  <c r="Y9" s="1"/>
  <c r="F14"/>
  <c r="F16"/>
  <c r="F24"/>
  <c r="F32"/>
  <c r="F40"/>
  <c r="F39"/>
  <c r="H6"/>
  <c r="F26" i="24"/>
  <c r="F26" i="28"/>
  <c r="F26" i="19"/>
  <c r="F26" i="31"/>
  <c r="F26" i="9"/>
  <c r="F26" i="32" l="1"/>
  <c r="F26" i="15"/>
  <c r="Q9" i="3"/>
  <c r="I9"/>
  <c r="AG9"/>
  <c r="G10"/>
  <c r="F25"/>
  <c r="AI8"/>
  <c r="AC8"/>
  <c r="AA8"/>
  <c r="F26" i="23"/>
  <c r="H10" i="3"/>
  <c r="M9"/>
  <c r="AK9"/>
  <c r="AH9"/>
  <c r="AE8"/>
  <c r="E6" i="6"/>
  <c r="H11" i="3" s="1"/>
  <c r="H9" s="1"/>
  <c r="U9"/>
  <c r="F26" i="18"/>
  <c r="H12" i="3"/>
  <c r="F12" s="1"/>
  <c r="F22"/>
  <c r="F46"/>
  <c r="F41"/>
  <c r="AB8"/>
  <c r="L8"/>
  <c r="F33"/>
  <c r="E6" i="5"/>
  <c r="G26"/>
  <c r="F26" i="33"/>
  <c r="F26" i="34"/>
  <c r="W9" i="3"/>
  <c r="F26" i="29"/>
  <c r="S9" i="3"/>
  <c r="O9"/>
  <c r="F26" i="25"/>
  <c r="AF11" i="3"/>
  <c r="AF9" s="1"/>
  <c r="AF8"/>
  <c r="AD8"/>
  <c r="P8"/>
  <c r="J8"/>
  <c r="K9"/>
  <c r="X8"/>
  <c r="T8"/>
  <c r="R8"/>
  <c r="F26" i="17"/>
  <c r="AA9" i="3"/>
  <c r="AI9"/>
  <c r="AJ8"/>
  <c r="AK8"/>
  <c r="F28"/>
  <c r="F30"/>
  <c r="Z8"/>
  <c r="V8"/>
  <c r="F18"/>
  <c r="AE9"/>
  <c r="F26" i="13"/>
  <c r="F26" i="12"/>
  <c r="N8" i="3"/>
  <c r="F26" i="30"/>
  <c r="F20" i="3"/>
  <c r="F26" i="4"/>
  <c r="F26" i="7"/>
  <c r="F26" i="20"/>
  <c r="F26" i="21"/>
  <c r="F38" i="3"/>
  <c r="F26" i="22"/>
  <c r="F26" i="26"/>
  <c r="F36" i="3"/>
  <c r="F34"/>
  <c r="F26" i="11"/>
  <c r="AC9" i="3"/>
  <c r="F42"/>
  <c r="F26" i="16"/>
  <c r="AH8" i="3"/>
  <c r="F44"/>
  <c r="AJ11"/>
  <c r="AJ9" s="1"/>
  <c r="F26"/>
  <c r="G8"/>
  <c r="F45"/>
  <c r="F37"/>
  <c r="F29"/>
  <c r="F43"/>
  <c r="F35"/>
  <c r="F47"/>
  <c r="F49"/>
  <c r="F21"/>
  <c r="F19"/>
  <c r="F17"/>
  <c r="F15"/>
  <c r="F13"/>
  <c r="F27"/>
  <c r="H7"/>
  <c r="I6"/>
  <c r="F26" i="2"/>
  <c r="H8" i="3" l="1"/>
  <c r="F8" s="1"/>
  <c r="F10"/>
  <c r="F26" i="6"/>
  <c r="G11" i="3"/>
  <c r="G9" s="1"/>
  <c r="F9" s="1"/>
  <c r="F26" i="5"/>
  <c r="I7" i="3"/>
  <c r="J6"/>
  <c r="F11" l="1"/>
  <c r="K6"/>
  <c r="J7"/>
  <c r="L6" l="1"/>
  <c r="K7"/>
  <c r="L7" l="1"/>
  <c r="M6"/>
  <c r="M7" l="1"/>
  <c r="N6"/>
  <c r="N7" l="1"/>
  <c r="O6"/>
  <c r="O7" l="1"/>
  <c r="P6"/>
  <c r="P7" l="1"/>
  <c r="Q6"/>
  <c r="Q7" l="1"/>
  <c r="R6"/>
  <c r="R7" l="1"/>
  <c r="S6"/>
  <c r="S7" l="1"/>
  <c r="T6"/>
  <c r="T7" l="1"/>
  <c r="U6"/>
  <c r="U7" l="1"/>
  <c r="V6"/>
  <c r="W6" l="1"/>
  <c r="V7"/>
  <c r="W7" l="1"/>
  <c r="X6"/>
  <c r="X7" l="1"/>
  <c r="Y6"/>
  <c r="Z6" l="1"/>
  <c r="Y7"/>
  <c r="Z7" l="1"/>
  <c r="AA6"/>
  <c r="AA7" l="1"/>
  <c r="AB6"/>
  <c r="AB7" l="1"/>
  <c r="AC6"/>
  <c r="AC7" l="1"/>
  <c r="AD6"/>
  <c r="AD7" l="1"/>
  <c r="AE6"/>
  <c r="AE7" l="1"/>
  <c r="AF6"/>
  <c r="AF7" l="1"/>
  <c r="AG6"/>
  <c r="AG7" l="1"/>
  <c r="AH6"/>
  <c r="AI6" s="1"/>
  <c r="AJ6" s="1"/>
  <c r="AK6" l="1"/>
  <c r="AK7" s="1"/>
  <c r="AJ7"/>
  <c r="AH7"/>
  <c r="AI7" l="1"/>
</calcChain>
</file>

<file path=xl/comments1.xml><?xml version="1.0" encoding="utf-8"?>
<comments xmlns="http://schemas.openxmlformats.org/spreadsheetml/2006/main">
  <authors>
    <author>kimura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22時以降は
25%増しで計算</t>
        </r>
      </text>
    </comment>
  </commentList>
</comments>
</file>

<file path=xl/comments2.xml><?xml version="1.0" encoding="utf-8"?>
<comments xmlns="http://schemas.openxmlformats.org/spreadsheetml/2006/main">
  <authors>
    <author>kimura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22時以降は
25%増しで計算</t>
        </r>
      </text>
    </comment>
  </commentList>
</comments>
</file>

<file path=xl/comments3.xml><?xml version="1.0" encoding="utf-8"?>
<comments xmlns="http://schemas.openxmlformats.org/spreadsheetml/2006/main">
  <authors>
    <author>kimura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22時以降は
25%増しで計算</t>
        </r>
      </text>
    </comment>
  </commentList>
</comments>
</file>

<file path=xl/comments4.xml><?xml version="1.0" encoding="utf-8"?>
<comments xmlns="http://schemas.openxmlformats.org/spreadsheetml/2006/main">
  <authors>
    <author>kimura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22時以降は
25%増しで計算</t>
        </r>
      </text>
    </comment>
  </commentList>
</comments>
</file>

<file path=xl/comments5.xml><?xml version="1.0" encoding="utf-8"?>
<comments xmlns="http://schemas.openxmlformats.org/spreadsheetml/2006/main">
  <authors>
    <author>kimura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22時以降は
25%増しで計算</t>
        </r>
      </text>
    </comment>
  </commentList>
</comments>
</file>

<file path=xl/sharedStrings.xml><?xml version="1.0" encoding="utf-8"?>
<sst xmlns="http://schemas.openxmlformats.org/spreadsheetml/2006/main" count="775" uniqueCount="39">
  <si>
    <t>名前</t>
    <rPh sb="0" eb="2">
      <t>ナマエ</t>
    </rPh>
    <phoneticPr fontId="2"/>
  </si>
  <si>
    <t>時給</t>
    <rPh sb="0" eb="2">
      <t>ジキュウ</t>
    </rPh>
    <phoneticPr fontId="2"/>
  </si>
  <si>
    <t>出勤</t>
    <rPh sb="0" eb="2">
      <t>シュッキン</t>
    </rPh>
    <phoneticPr fontId="2"/>
  </si>
  <si>
    <t>退勤</t>
    <rPh sb="0" eb="2">
      <t>タイキン</t>
    </rPh>
    <phoneticPr fontId="2"/>
  </si>
  <si>
    <t>休憩①</t>
    <rPh sb="0" eb="2">
      <t>キュウケイ</t>
    </rPh>
    <phoneticPr fontId="2"/>
  </si>
  <si>
    <t>休憩②</t>
    <rPh sb="0" eb="2">
      <t>キュウケイ</t>
    </rPh>
    <phoneticPr fontId="2"/>
  </si>
  <si>
    <t>出</t>
    <rPh sb="0" eb="1">
      <t>デ</t>
    </rPh>
    <phoneticPr fontId="2"/>
  </si>
  <si>
    <t>戻</t>
    <rPh sb="0" eb="1">
      <t>モド</t>
    </rPh>
    <phoneticPr fontId="2"/>
  </si>
  <si>
    <t>勤怠</t>
    <rPh sb="0" eb="2">
      <t>キンタイ</t>
    </rPh>
    <phoneticPr fontId="2"/>
  </si>
  <si>
    <t>人件費</t>
    <rPh sb="0" eb="3">
      <t>ジンケンヒ</t>
    </rPh>
    <phoneticPr fontId="2"/>
  </si>
  <si>
    <t>リスト用</t>
    <rPh sb="3" eb="4">
      <t>ヨウ</t>
    </rPh>
    <phoneticPr fontId="2"/>
  </si>
  <si>
    <t>担当
業務</t>
    <rPh sb="0" eb="2">
      <t>タントウ</t>
    </rPh>
    <rPh sb="3" eb="5">
      <t>ギョウム</t>
    </rPh>
    <phoneticPr fontId="2"/>
  </si>
  <si>
    <t>人件費合計</t>
    <rPh sb="0" eb="3">
      <t>ジンケンヒ</t>
    </rPh>
    <rPh sb="3" eb="5">
      <t>ゴウケイ</t>
    </rPh>
    <phoneticPr fontId="2"/>
  </si>
  <si>
    <t>リーダー</t>
    <phoneticPr fontId="2"/>
  </si>
  <si>
    <t>受付</t>
    <rPh sb="0" eb="2">
      <t>ウケツケ</t>
    </rPh>
    <phoneticPr fontId="2"/>
  </si>
  <si>
    <t>本日の目標</t>
    <rPh sb="0" eb="2">
      <t>ホンジツ</t>
    </rPh>
    <rPh sb="3" eb="5">
      <t>モクヒョウ</t>
    </rPh>
    <phoneticPr fontId="2"/>
  </si>
  <si>
    <t>本日のリーダー</t>
    <rPh sb="0" eb="2">
      <t>ホンジツ</t>
    </rPh>
    <phoneticPr fontId="2"/>
  </si>
  <si>
    <t>本日の連絡事項</t>
    <rPh sb="0" eb="2">
      <t>ホンジツ</t>
    </rPh>
    <rPh sb="3" eb="5">
      <t>レンラク</t>
    </rPh>
    <rPh sb="5" eb="7">
      <t>ジコウ</t>
    </rPh>
    <phoneticPr fontId="2"/>
  </si>
  <si>
    <t>笑顔でお出迎えしましょう</t>
    <rPh sb="0" eb="2">
      <t>エガオ</t>
    </rPh>
    <rPh sb="4" eb="6">
      <t>デムカ</t>
    </rPh>
    <phoneticPr fontId="2"/>
  </si>
  <si>
    <t>スタッフ名簿</t>
    <rPh sb="4" eb="6">
      <t>メイボ</t>
    </rPh>
    <phoneticPr fontId="2"/>
  </si>
  <si>
    <t>名前1</t>
    <rPh sb="0" eb="2">
      <t>ナマエ</t>
    </rPh>
    <phoneticPr fontId="2"/>
  </si>
  <si>
    <t>名前2</t>
    <rPh sb="0" eb="2">
      <t>ナマエ</t>
    </rPh>
    <phoneticPr fontId="2"/>
  </si>
  <si>
    <t>名前3</t>
    <rPh sb="0" eb="2">
      <t>ナマエ</t>
    </rPh>
    <phoneticPr fontId="2"/>
  </si>
  <si>
    <t>名前4</t>
    <rPh sb="0" eb="2">
      <t>ナマエ</t>
    </rPh>
    <phoneticPr fontId="2"/>
  </si>
  <si>
    <t>月初、1日の日付</t>
    <rPh sb="0" eb="2">
      <t>ゲッショ</t>
    </rPh>
    <rPh sb="4" eb="5">
      <t>ニチ</t>
    </rPh>
    <rPh sb="6" eb="8">
      <t>ヒヅケ</t>
    </rPh>
    <phoneticPr fontId="2"/>
  </si>
  <si>
    <t>店舗名</t>
    <rPh sb="0" eb="2">
      <t>テンポ</t>
    </rPh>
    <rPh sb="2" eb="3">
      <t>メイ</t>
    </rPh>
    <phoneticPr fontId="2"/>
  </si>
  <si>
    <t>Excelママ店</t>
    <rPh sb="7" eb="8">
      <t>ミセ</t>
    </rPh>
    <phoneticPr fontId="2"/>
  </si>
  <si>
    <t>勤務時間</t>
    <rPh sb="0" eb="2">
      <t>キンム</t>
    </rPh>
    <rPh sb="2" eb="4">
      <t>ジカン</t>
    </rPh>
    <phoneticPr fontId="2"/>
  </si>
  <si>
    <t>～22：00</t>
    <phoneticPr fontId="2"/>
  </si>
  <si>
    <t>～22：00</t>
    <phoneticPr fontId="2"/>
  </si>
  <si>
    <t>22：00～</t>
    <phoneticPr fontId="2"/>
  </si>
  <si>
    <t>22：00～</t>
    <phoneticPr fontId="2"/>
  </si>
  <si>
    <t>合計</t>
    <rPh sb="0" eb="2">
      <t>ゴウケイ</t>
    </rPh>
    <phoneticPr fontId="2"/>
  </si>
  <si>
    <t>勤務時間(h)</t>
    <rPh sb="0" eb="2">
      <t>キンム</t>
    </rPh>
    <rPh sb="2" eb="4">
      <t>ジカン</t>
    </rPh>
    <phoneticPr fontId="2"/>
  </si>
  <si>
    <t>項目</t>
    <rPh sb="0" eb="2">
      <t>コウモク</t>
    </rPh>
    <phoneticPr fontId="2"/>
  </si>
  <si>
    <t>ｗｗ</t>
    <phoneticPr fontId="2"/>
  </si>
  <si>
    <t>※22時以降は時給25%増しとして算出。　時間外労働や、休日労働等の割増は加味しておりませんのでお気をつけ下さい。</t>
    <rPh sb="3" eb="6">
      <t>ジイコウ</t>
    </rPh>
    <rPh sb="7" eb="9">
      <t>ジキュウ</t>
    </rPh>
    <rPh sb="12" eb="13">
      <t>マ</t>
    </rPh>
    <rPh sb="17" eb="19">
      <t>サンシュツ</t>
    </rPh>
    <rPh sb="21" eb="24">
      <t>ジカンガイ</t>
    </rPh>
    <rPh sb="24" eb="26">
      <t>ロウドウ</t>
    </rPh>
    <rPh sb="28" eb="30">
      <t>キュウジツ</t>
    </rPh>
    <rPh sb="30" eb="32">
      <t>ロウドウ</t>
    </rPh>
    <rPh sb="32" eb="33">
      <t>ナド</t>
    </rPh>
    <rPh sb="34" eb="36">
      <t>ワリマシ</t>
    </rPh>
    <rPh sb="37" eb="39">
      <t>カミ</t>
    </rPh>
    <rPh sb="49" eb="50">
      <t>キ</t>
    </rPh>
    <rPh sb="53" eb="54">
      <t>クダ</t>
    </rPh>
    <phoneticPr fontId="2"/>
  </si>
  <si>
    <t>管理シート、1日～31日のシート、全てにおいて、この色のセルが要入力のセルです</t>
    <rPh sb="0" eb="2">
      <t>カンリ</t>
    </rPh>
    <rPh sb="7" eb="8">
      <t>ニチ</t>
    </rPh>
    <rPh sb="11" eb="12">
      <t>ニチ</t>
    </rPh>
    <rPh sb="17" eb="18">
      <t>スベ</t>
    </rPh>
    <rPh sb="26" eb="27">
      <t>イロ</t>
    </rPh>
    <rPh sb="31" eb="32">
      <t>ヨウ</t>
    </rPh>
    <rPh sb="32" eb="34">
      <t>ニュウリョク</t>
    </rPh>
    <phoneticPr fontId="2"/>
  </si>
  <si>
    <t>時給、人件費等は右上の『-』のボタンを押すと非表示にできます</t>
    <rPh sb="0" eb="2">
      <t>ジキュウ</t>
    </rPh>
    <rPh sb="3" eb="6">
      <t>ジンケンヒ</t>
    </rPh>
    <rPh sb="6" eb="7">
      <t>ナド</t>
    </rPh>
    <rPh sb="8" eb="10">
      <t>ミギウエ</t>
    </rPh>
    <rPh sb="19" eb="20">
      <t>オ</t>
    </rPh>
    <rPh sb="22" eb="25">
      <t>ヒヒョウジ</t>
    </rPh>
    <phoneticPr fontId="2"/>
  </si>
</sst>
</file>

<file path=xl/styles.xml><?xml version="1.0" encoding="utf-8"?>
<styleSheet xmlns="http://schemas.openxmlformats.org/spreadsheetml/2006/main">
  <numFmts count="7">
    <numFmt numFmtId="176" formatCode="0.00&quot;H&quot;"/>
    <numFmt numFmtId="177" formatCode="h:mm;@"/>
    <numFmt numFmtId="178" formatCode="[h]:mm"/>
    <numFmt numFmtId="179" formatCode="m/d\ \(aaa\)"/>
    <numFmt numFmtId="180" formatCode="m/d;@"/>
    <numFmt numFmtId="181" formatCode="aaa"/>
    <numFmt numFmtId="182" formatCode="yyyy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0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rgb="FF0000FF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9"/>
      <color rgb="FF0000FF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38" fontId="3" fillId="0" borderId="1" xfId="1" applyFont="1" applyBorder="1" applyProtection="1">
      <alignment vertical="center"/>
    </xf>
    <xf numFmtId="176" fontId="3" fillId="0" borderId="1" xfId="1" applyNumberFormat="1" applyFont="1" applyBorder="1" applyProtection="1">
      <alignment vertical="center"/>
    </xf>
    <xf numFmtId="20" fontId="3" fillId="0" borderId="4" xfId="0" applyNumberFormat="1" applyFont="1" applyBorder="1" applyAlignment="1" applyProtection="1">
      <alignment vertical="center" shrinkToFit="1"/>
    </xf>
    <xf numFmtId="20" fontId="3" fillId="0" borderId="5" xfId="0" applyNumberFormat="1" applyFont="1" applyBorder="1" applyAlignment="1" applyProtection="1">
      <alignment vertical="center" shrinkToFit="1"/>
    </xf>
    <xf numFmtId="20" fontId="3" fillId="0" borderId="6" xfId="0" applyNumberFormat="1" applyFont="1" applyBorder="1" applyAlignment="1" applyProtection="1">
      <alignment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left" vertical="center" shrinkToFit="1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180" fontId="5" fillId="0" borderId="0" xfId="0" applyNumberFormat="1" applyFo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>
      <alignment vertical="center"/>
    </xf>
    <xf numFmtId="0" fontId="5" fillId="0" borderId="18" xfId="0" applyFont="1" applyBorder="1">
      <alignment vertical="center"/>
    </xf>
    <xf numFmtId="180" fontId="5" fillId="5" borderId="17" xfId="0" applyNumberFormat="1" applyFont="1" applyFill="1" applyBorder="1" applyAlignment="1">
      <alignment horizontal="center" vertical="center"/>
    </xf>
    <xf numFmtId="181" fontId="5" fillId="5" borderId="18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8" fontId="5" fillId="4" borderId="2" xfId="0" applyNumberFormat="1" applyFont="1" applyFill="1" applyBorder="1" applyAlignment="1" applyProtection="1">
      <alignment horizontal="center" vertical="center"/>
      <protection locked="0"/>
    </xf>
    <xf numFmtId="178" fontId="5" fillId="4" borderId="3" xfId="0" applyNumberFormat="1" applyFont="1" applyFill="1" applyBorder="1" applyAlignment="1" applyProtection="1">
      <alignment horizontal="center" vertical="center"/>
      <protection locked="0"/>
    </xf>
    <xf numFmtId="178" fontId="3" fillId="4" borderId="2" xfId="0" applyNumberFormat="1" applyFont="1" applyFill="1" applyBorder="1" applyAlignment="1" applyProtection="1">
      <alignment horizontal="center" vertical="center"/>
      <protection locked="0"/>
    </xf>
    <xf numFmtId="178" fontId="3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0" fillId="0" borderId="12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vertical="center" shrinkToFit="1"/>
    </xf>
    <xf numFmtId="38" fontId="5" fillId="0" borderId="1" xfId="1" applyFont="1" applyBorder="1" applyAlignment="1" applyProtection="1">
      <alignment vertical="center" shrinkToFit="1"/>
    </xf>
    <xf numFmtId="38" fontId="3" fillId="0" borderId="1" xfId="1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0" fillId="0" borderId="1" xfId="0" applyFont="1" applyBorder="1" applyProtection="1">
      <alignment vertical="center"/>
    </xf>
    <xf numFmtId="0" fontId="0" fillId="0" borderId="1" xfId="0" applyBorder="1" applyProtection="1">
      <alignment vertical="center"/>
    </xf>
    <xf numFmtId="38" fontId="5" fillId="0" borderId="1" xfId="1" applyFont="1" applyBorder="1" applyProtection="1">
      <alignment vertical="center"/>
    </xf>
    <xf numFmtId="38" fontId="3" fillId="0" borderId="1" xfId="0" applyNumberFormat="1" applyFont="1" applyBorder="1" applyAlignment="1" applyProtection="1">
      <alignment vertical="center"/>
    </xf>
    <xf numFmtId="177" fontId="3" fillId="0" borderId="0" xfId="0" applyNumberFormat="1" applyFont="1" applyProtection="1">
      <alignment vertical="center"/>
    </xf>
    <xf numFmtId="38" fontId="3" fillId="4" borderId="1" xfId="1" applyFont="1" applyFill="1" applyBorder="1" applyAlignment="1" applyProtection="1">
      <alignment horizontal="center" vertical="center" shrinkToFit="1"/>
      <protection locked="0"/>
    </xf>
    <xf numFmtId="0" fontId="5" fillId="6" borderId="17" xfId="0" applyFont="1" applyFill="1" applyBorder="1">
      <alignment vertical="center"/>
    </xf>
    <xf numFmtId="0" fontId="5" fillId="6" borderId="18" xfId="0" applyFont="1" applyFill="1" applyBorder="1">
      <alignment vertical="center"/>
    </xf>
    <xf numFmtId="38" fontId="5" fillId="6" borderId="18" xfId="1" applyFont="1" applyFill="1" applyBorder="1">
      <alignment vertical="center"/>
    </xf>
    <xf numFmtId="0" fontId="7" fillId="0" borderId="0" xfId="0" applyFont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38" fontId="6" fillId="4" borderId="9" xfId="1" applyFont="1" applyFill="1" applyBorder="1" applyAlignment="1">
      <alignment horizontal="center" vertical="center"/>
    </xf>
    <xf numFmtId="38" fontId="6" fillId="4" borderId="10" xfId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56" fontId="6" fillId="4" borderId="7" xfId="0" applyNumberFormat="1" applyFont="1" applyFill="1" applyBorder="1" applyAlignment="1">
      <alignment horizontal="left" vertical="center"/>
    </xf>
    <xf numFmtId="56" fontId="6" fillId="4" borderId="19" xfId="0" applyNumberFormat="1" applyFont="1" applyFill="1" applyBorder="1" applyAlignment="1">
      <alignment horizontal="left" vertical="center"/>
    </xf>
    <xf numFmtId="56" fontId="6" fillId="4" borderId="8" xfId="0" applyNumberFormat="1" applyFont="1" applyFill="1" applyBorder="1" applyAlignment="1">
      <alignment horizontal="left" vertical="center"/>
    </xf>
    <xf numFmtId="0" fontId="6" fillId="6" borderId="13" xfId="0" applyFont="1" applyFill="1" applyBorder="1" applyAlignment="1" applyProtection="1">
      <alignment horizontal="right" vertical="center"/>
      <protection locked="0"/>
    </xf>
    <xf numFmtId="0" fontId="6" fillId="6" borderId="14" xfId="0" applyFont="1" applyFill="1" applyBorder="1" applyAlignment="1" applyProtection="1">
      <alignment horizontal="right" vertical="center"/>
      <protection locked="0"/>
    </xf>
    <xf numFmtId="0" fontId="6" fillId="6" borderId="15" xfId="0" applyFont="1" applyFill="1" applyBorder="1" applyAlignment="1" applyProtection="1">
      <alignment horizontal="right" vertical="center"/>
      <protection locked="0"/>
    </xf>
    <xf numFmtId="0" fontId="6" fillId="6" borderId="11" xfId="0" applyFont="1" applyFill="1" applyBorder="1" applyAlignment="1" applyProtection="1">
      <alignment horizontal="right" vertical="center"/>
      <protection locked="0"/>
    </xf>
    <xf numFmtId="0" fontId="6" fillId="6" borderId="12" xfId="0" applyFont="1" applyFill="1" applyBorder="1" applyAlignment="1" applyProtection="1">
      <alignment horizontal="right" vertical="center"/>
      <protection locked="0"/>
    </xf>
    <xf numFmtId="0" fontId="6" fillId="6" borderId="16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82" fontId="6" fillId="4" borderId="7" xfId="0" applyNumberFormat="1" applyFont="1" applyFill="1" applyBorder="1" applyAlignment="1">
      <alignment horizontal="center" vertical="center"/>
    </xf>
    <xf numFmtId="182" fontId="6" fillId="4" borderId="8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38" fontId="3" fillId="3" borderId="1" xfId="1" applyFont="1" applyFill="1" applyBorder="1" applyAlignment="1" applyProtection="1">
      <alignment horizontal="center" vertical="center"/>
    </xf>
    <xf numFmtId="179" fontId="9" fillId="0" borderId="12" xfId="0" applyNumberFormat="1" applyFont="1" applyBorder="1" applyAlignment="1" applyProtection="1">
      <alignment horizontal="left" vertical="center"/>
    </xf>
    <xf numFmtId="20" fontId="6" fillId="3" borderId="13" xfId="0" applyNumberFormat="1" applyFont="1" applyFill="1" applyBorder="1" applyAlignment="1" applyProtection="1">
      <alignment horizontal="center" vertical="center" shrinkToFit="1"/>
    </xf>
    <xf numFmtId="20" fontId="6" fillId="3" borderId="14" xfId="0" applyNumberFormat="1" applyFont="1" applyFill="1" applyBorder="1" applyAlignment="1" applyProtection="1">
      <alignment horizontal="center" vertical="center" shrinkToFit="1"/>
    </xf>
    <xf numFmtId="20" fontId="6" fillId="3" borderId="11" xfId="0" applyNumberFormat="1" applyFont="1" applyFill="1" applyBorder="1" applyAlignment="1" applyProtection="1">
      <alignment horizontal="center" vertical="center" shrinkToFit="1"/>
    </xf>
    <xf numFmtId="20" fontId="6" fillId="3" borderId="12" xfId="0" applyNumberFormat="1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38" fontId="3" fillId="3" borderId="1" xfId="1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</xf>
    <xf numFmtId="20" fontId="6" fillId="3" borderId="15" xfId="0" applyNumberFormat="1" applyFont="1" applyFill="1" applyBorder="1" applyAlignment="1" applyProtection="1">
      <alignment horizontal="center" vertical="center" shrinkToFit="1"/>
    </xf>
    <xf numFmtId="20" fontId="6" fillId="3" borderId="16" xfId="0" applyNumberFormat="1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38" fontId="3" fillId="7" borderId="1" xfId="1" applyFont="1" applyFill="1" applyBorder="1" applyAlignment="1" applyProtection="1">
      <alignment horizontal="center" vertical="center" shrinkToFit="1"/>
    </xf>
    <xf numFmtId="38" fontId="3" fillId="7" borderId="1" xfId="1" applyFont="1" applyFill="1" applyBorder="1" applyAlignment="1" applyProtection="1">
      <alignment horizontal="center" vertical="center"/>
    </xf>
    <xf numFmtId="38" fontId="3" fillId="7" borderId="7" xfId="1" applyFont="1" applyFill="1" applyBorder="1" applyAlignment="1" applyProtection="1">
      <alignment horizontal="center" vertical="center" wrapText="1"/>
    </xf>
    <xf numFmtId="38" fontId="3" fillId="7" borderId="8" xfId="1" applyFont="1" applyFill="1" applyBorder="1" applyAlignment="1" applyProtection="1">
      <alignment horizontal="center" vertical="center" wrapText="1"/>
    </xf>
    <xf numFmtId="38" fontId="5" fillId="7" borderId="1" xfId="1" applyFont="1" applyFill="1" applyBorder="1" applyAlignment="1" applyProtection="1">
      <alignment horizontal="center" vertical="center" shrinkToFit="1"/>
    </xf>
    <xf numFmtId="38" fontId="3" fillId="7" borderId="10" xfId="1" applyFont="1" applyFill="1" applyBorder="1" applyAlignment="1" applyProtection="1">
      <alignment horizontal="center" vertical="center" shrinkToFit="1"/>
    </xf>
    <xf numFmtId="38" fontId="5" fillId="7" borderId="7" xfId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  <color rgb="FFFFCC66"/>
      <color rgb="FFCCFFCC"/>
      <color rgb="FF99FFCC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9"/>
  <sheetViews>
    <sheetView showGridLines="0" tabSelected="1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E15" sqref="E15:H19"/>
    </sheetView>
  </sheetViews>
  <sheetFormatPr defaultColWidth="9" defaultRowHeight="10.8"/>
  <cols>
    <col min="1" max="1" width="1.109375" style="14" customWidth="1"/>
    <col min="2" max="2" width="3.44140625" style="14" bestFit="1" customWidth="1"/>
    <col min="3" max="3" width="16.6640625" style="14" customWidth="1"/>
    <col min="4" max="4" width="6.109375" style="14" customWidth="1"/>
    <col min="5" max="5" width="9" style="14"/>
    <col min="6" max="6" width="6.77734375" style="14" customWidth="1"/>
    <col min="7" max="37" width="5.77734375" style="14" customWidth="1"/>
    <col min="38" max="16384" width="9" style="14"/>
  </cols>
  <sheetData>
    <row r="1" spans="2:37" ht="11.4" thickBot="1">
      <c r="AG1" s="14" t="s">
        <v>35</v>
      </c>
    </row>
    <row r="2" spans="2:37" ht="20.25" customHeight="1" thickTop="1" thickBot="1">
      <c r="B2" s="71" t="s">
        <v>24</v>
      </c>
      <c r="C2" s="72"/>
      <c r="D2" s="74">
        <v>43862</v>
      </c>
      <c r="E2" s="75"/>
      <c r="H2" s="57" t="s">
        <v>37</v>
      </c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2:37" ht="4.5" customHeight="1" thickTop="1"/>
    <row r="4" spans="2:37" ht="20.25" customHeight="1">
      <c r="B4" s="72" t="s">
        <v>25</v>
      </c>
      <c r="C4" s="72"/>
      <c r="D4" s="62" t="s">
        <v>26</v>
      </c>
      <c r="E4" s="63"/>
      <c r="F4" s="64"/>
      <c r="G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2:37">
      <c r="D5" s="15"/>
      <c r="G5" s="22" t="s">
        <v>36</v>
      </c>
    </row>
    <row r="6" spans="2:37" ht="13.5" customHeight="1">
      <c r="B6" s="73" t="s">
        <v>19</v>
      </c>
      <c r="C6" s="73"/>
      <c r="D6" s="73"/>
      <c r="E6" s="61" t="s">
        <v>34</v>
      </c>
      <c r="F6" s="60" t="s">
        <v>32</v>
      </c>
      <c r="G6" s="20">
        <f>D2</f>
        <v>43862</v>
      </c>
      <c r="H6" s="20">
        <f>G6+1</f>
        <v>43863</v>
      </c>
      <c r="I6" s="20">
        <f t="shared" ref="I6:W6" si="0">H6+1</f>
        <v>43864</v>
      </c>
      <c r="J6" s="20">
        <f t="shared" si="0"/>
        <v>43865</v>
      </c>
      <c r="K6" s="20">
        <f t="shared" si="0"/>
        <v>43866</v>
      </c>
      <c r="L6" s="20">
        <f t="shared" si="0"/>
        <v>43867</v>
      </c>
      <c r="M6" s="20">
        <f t="shared" si="0"/>
        <v>43868</v>
      </c>
      <c r="N6" s="20">
        <f t="shared" si="0"/>
        <v>43869</v>
      </c>
      <c r="O6" s="20">
        <f t="shared" si="0"/>
        <v>43870</v>
      </c>
      <c r="P6" s="20">
        <f t="shared" si="0"/>
        <v>43871</v>
      </c>
      <c r="Q6" s="20">
        <f t="shared" si="0"/>
        <v>43872</v>
      </c>
      <c r="R6" s="20">
        <f t="shared" si="0"/>
        <v>43873</v>
      </c>
      <c r="S6" s="20">
        <f t="shared" si="0"/>
        <v>43874</v>
      </c>
      <c r="T6" s="20">
        <f t="shared" si="0"/>
        <v>43875</v>
      </c>
      <c r="U6" s="20">
        <f t="shared" si="0"/>
        <v>43876</v>
      </c>
      <c r="V6" s="20">
        <f t="shared" si="0"/>
        <v>43877</v>
      </c>
      <c r="W6" s="20">
        <f t="shared" si="0"/>
        <v>43878</v>
      </c>
      <c r="X6" s="20">
        <f t="shared" ref="X6:AH6" si="1">W6+1</f>
        <v>43879</v>
      </c>
      <c r="Y6" s="20">
        <f t="shared" si="1"/>
        <v>43880</v>
      </c>
      <c r="Z6" s="20">
        <f t="shared" si="1"/>
        <v>43881</v>
      </c>
      <c r="AA6" s="20">
        <f t="shared" si="1"/>
        <v>43882</v>
      </c>
      <c r="AB6" s="20">
        <f t="shared" si="1"/>
        <v>43883</v>
      </c>
      <c r="AC6" s="20">
        <f t="shared" si="1"/>
        <v>43884</v>
      </c>
      <c r="AD6" s="20">
        <f t="shared" si="1"/>
        <v>43885</v>
      </c>
      <c r="AE6" s="20">
        <f t="shared" si="1"/>
        <v>43886</v>
      </c>
      <c r="AF6" s="20">
        <f t="shared" si="1"/>
        <v>43887</v>
      </c>
      <c r="AG6" s="20">
        <f t="shared" si="1"/>
        <v>43888</v>
      </c>
      <c r="AH6" s="20">
        <f t="shared" si="1"/>
        <v>43889</v>
      </c>
      <c r="AI6" s="20">
        <f>IF(MONTH(AH6+1)&gt;MONTH($D$2),"",AH6+1)</f>
        <v>43890</v>
      </c>
      <c r="AJ6" s="20" t="str">
        <f>IF(AI6="","",IF(MONTH(AI6+1)&gt;MONTH($D$2),"",AI6+1))</f>
        <v/>
      </c>
      <c r="AK6" s="20" t="str">
        <f>IF(AJ6="","",IF(MONTH(AJ6+1)&gt;MONTH($D$2),"",AJ6+1))</f>
        <v/>
      </c>
    </row>
    <row r="7" spans="2:37">
      <c r="B7" s="12"/>
      <c r="C7" s="13" t="s">
        <v>0</v>
      </c>
      <c r="D7" s="13" t="s">
        <v>1</v>
      </c>
      <c r="E7" s="61"/>
      <c r="F7" s="60"/>
      <c r="G7" s="21">
        <f>G6</f>
        <v>43862</v>
      </c>
      <c r="H7" s="21">
        <f>H6</f>
        <v>43863</v>
      </c>
      <c r="I7" s="21">
        <f t="shared" ref="I7:W7" si="2">I6</f>
        <v>43864</v>
      </c>
      <c r="J7" s="21">
        <f t="shared" si="2"/>
        <v>43865</v>
      </c>
      <c r="K7" s="21">
        <f t="shared" si="2"/>
        <v>43866</v>
      </c>
      <c r="L7" s="21">
        <f t="shared" si="2"/>
        <v>43867</v>
      </c>
      <c r="M7" s="21">
        <f t="shared" si="2"/>
        <v>43868</v>
      </c>
      <c r="N7" s="21">
        <f t="shared" si="2"/>
        <v>43869</v>
      </c>
      <c r="O7" s="21">
        <f t="shared" si="2"/>
        <v>43870</v>
      </c>
      <c r="P7" s="21">
        <f t="shared" si="2"/>
        <v>43871</v>
      </c>
      <c r="Q7" s="21">
        <f t="shared" si="2"/>
        <v>43872</v>
      </c>
      <c r="R7" s="21">
        <f t="shared" si="2"/>
        <v>43873</v>
      </c>
      <c r="S7" s="21">
        <f t="shared" si="2"/>
        <v>43874</v>
      </c>
      <c r="T7" s="21">
        <f t="shared" si="2"/>
        <v>43875</v>
      </c>
      <c r="U7" s="21">
        <f t="shared" si="2"/>
        <v>43876</v>
      </c>
      <c r="V7" s="21">
        <f t="shared" si="2"/>
        <v>43877</v>
      </c>
      <c r="W7" s="21">
        <f t="shared" si="2"/>
        <v>43878</v>
      </c>
      <c r="X7" s="21">
        <f t="shared" ref="X7" si="3">X6</f>
        <v>43879</v>
      </c>
      <c r="Y7" s="21">
        <f t="shared" ref="Y7" si="4">Y6</f>
        <v>43880</v>
      </c>
      <c r="Z7" s="21">
        <f t="shared" ref="Z7" si="5">Z6</f>
        <v>43881</v>
      </c>
      <c r="AA7" s="21">
        <f t="shared" ref="AA7" si="6">AA6</f>
        <v>43882</v>
      </c>
      <c r="AB7" s="21">
        <f t="shared" ref="AB7" si="7">AB6</f>
        <v>43883</v>
      </c>
      <c r="AC7" s="21">
        <f t="shared" ref="AC7" si="8">AC6</f>
        <v>43884</v>
      </c>
      <c r="AD7" s="21">
        <f t="shared" ref="AD7" si="9">AD6</f>
        <v>43885</v>
      </c>
      <c r="AE7" s="21">
        <f t="shared" ref="AE7" si="10">AE6</f>
        <v>43886</v>
      </c>
      <c r="AF7" s="21">
        <f t="shared" ref="AF7" si="11">AF6</f>
        <v>43887</v>
      </c>
      <c r="AG7" s="21">
        <f t="shared" ref="AG7" si="12">AG6</f>
        <v>43888</v>
      </c>
      <c r="AH7" s="21">
        <f t="shared" ref="AH7" si="13">AH6</f>
        <v>43889</v>
      </c>
      <c r="AI7" s="21">
        <f t="shared" ref="AI7" si="14">AI6</f>
        <v>43890</v>
      </c>
      <c r="AJ7" s="21" t="str">
        <f t="shared" ref="AJ7" si="15">AJ6</f>
        <v/>
      </c>
      <c r="AK7" s="21" t="str">
        <f t="shared" ref="AK7" si="16">AK6</f>
        <v/>
      </c>
    </row>
    <row r="8" spans="2:37">
      <c r="B8" s="65" t="s">
        <v>32</v>
      </c>
      <c r="C8" s="66"/>
      <c r="D8" s="67"/>
      <c r="E8" s="47" t="s">
        <v>33</v>
      </c>
      <c r="F8" s="47">
        <f>SUM(G8:AK8)</f>
        <v>42</v>
      </c>
      <c r="G8" s="47">
        <f>SUMIF($E$10:$E$49,$E8,G$10:G$49)</f>
        <v>13.75</v>
      </c>
      <c r="H8" s="47">
        <f t="shared" ref="H8:AK9" si="17">SUMIF($E$10:$E$49,$E8,H$10:H$49)</f>
        <v>17.25</v>
      </c>
      <c r="I8" s="47">
        <f t="shared" si="17"/>
        <v>0</v>
      </c>
      <c r="J8" s="47">
        <f t="shared" si="17"/>
        <v>0</v>
      </c>
      <c r="K8" s="47">
        <f t="shared" si="17"/>
        <v>0</v>
      </c>
      <c r="L8" s="47">
        <f t="shared" si="17"/>
        <v>0</v>
      </c>
      <c r="M8" s="47">
        <f t="shared" si="17"/>
        <v>0</v>
      </c>
      <c r="N8" s="47">
        <f t="shared" si="17"/>
        <v>0</v>
      </c>
      <c r="O8" s="47">
        <f t="shared" si="17"/>
        <v>0</v>
      </c>
      <c r="P8" s="47">
        <f t="shared" si="17"/>
        <v>0</v>
      </c>
      <c r="Q8" s="47">
        <f t="shared" si="17"/>
        <v>0</v>
      </c>
      <c r="R8" s="47">
        <f t="shared" si="17"/>
        <v>0</v>
      </c>
      <c r="S8" s="47">
        <f t="shared" si="17"/>
        <v>0</v>
      </c>
      <c r="T8" s="47">
        <f t="shared" si="17"/>
        <v>0</v>
      </c>
      <c r="U8" s="47">
        <f t="shared" si="17"/>
        <v>0</v>
      </c>
      <c r="V8" s="47">
        <f t="shared" si="17"/>
        <v>11</v>
      </c>
      <c r="W8" s="47">
        <f t="shared" si="17"/>
        <v>0</v>
      </c>
      <c r="X8" s="47">
        <f t="shared" si="17"/>
        <v>0</v>
      </c>
      <c r="Y8" s="47">
        <f t="shared" si="17"/>
        <v>0</v>
      </c>
      <c r="Z8" s="47">
        <f t="shared" si="17"/>
        <v>0</v>
      </c>
      <c r="AA8" s="47">
        <f t="shared" si="17"/>
        <v>0</v>
      </c>
      <c r="AB8" s="47">
        <f t="shared" si="17"/>
        <v>0</v>
      </c>
      <c r="AC8" s="47">
        <f t="shared" si="17"/>
        <v>0</v>
      </c>
      <c r="AD8" s="47">
        <f t="shared" si="17"/>
        <v>0</v>
      </c>
      <c r="AE8" s="47">
        <f t="shared" si="17"/>
        <v>0</v>
      </c>
      <c r="AF8" s="47">
        <f t="shared" si="17"/>
        <v>0</v>
      </c>
      <c r="AG8" s="47">
        <f t="shared" si="17"/>
        <v>0</v>
      </c>
      <c r="AH8" s="47">
        <f t="shared" si="17"/>
        <v>0</v>
      </c>
      <c r="AI8" s="47">
        <f t="shared" si="17"/>
        <v>0</v>
      </c>
      <c r="AJ8" s="47">
        <f t="shared" si="17"/>
        <v>0</v>
      </c>
      <c r="AK8" s="47">
        <f t="shared" si="17"/>
        <v>0</v>
      </c>
    </row>
    <row r="9" spans="2:37">
      <c r="B9" s="68"/>
      <c r="C9" s="69"/>
      <c r="D9" s="70"/>
      <c r="E9" s="48" t="s">
        <v>9</v>
      </c>
      <c r="F9" s="49">
        <f>SUM(G9:AK9)</f>
        <v>41775</v>
      </c>
      <c r="G9" s="49">
        <f>SUMIF($E$10:$E$49,$E9,G$10:G$49)</f>
        <v>13812.5</v>
      </c>
      <c r="H9" s="49">
        <f t="shared" si="17"/>
        <v>17212.5</v>
      </c>
      <c r="I9" s="49">
        <f t="shared" si="17"/>
        <v>0</v>
      </c>
      <c r="J9" s="49">
        <f t="shared" si="17"/>
        <v>0</v>
      </c>
      <c r="K9" s="49">
        <f t="shared" si="17"/>
        <v>0</v>
      </c>
      <c r="L9" s="49">
        <f t="shared" si="17"/>
        <v>0</v>
      </c>
      <c r="M9" s="49">
        <f t="shared" si="17"/>
        <v>0</v>
      </c>
      <c r="N9" s="49">
        <f t="shared" si="17"/>
        <v>0</v>
      </c>
      <c r="O9" s="49">
        <f t="shared" si="17"/>
        <v>0</v>
      </c>
      <c r="P9" s="49">
        <f t="shared" si="17"/>
        <v>0</v>
      </c>
      <c r="Q9" s="49">
        <f t="shared" si="17"/>
        <v>0</v>
      </c>
      <c r="R9" s="49">
        <f t="shared" si="17"/>
        <v>0</v>
      </c>
      <c r="S9" s="49">
        <f t="shared" si="17"/>
        <v>0</v>
      </c>
      <c r="T9" s="49">
        <f t="shared" si="17"/>
        <v>0</v>
      </c>
      <c r="U9" s="49">
        <f t="shared" si="17"/>
        <v>0</v>
      </c>
      <c r="V9" s="49">
        <f t="shared" si="17"/>
        <v>10750</v>
      </c>
      <c r="W9" s="49">
        <f t="shared" si="17"/>
        <v>0</v>
      </c>
      <c r="X9" s="49">
        <f t="shared" si="17"/>
        <v>0</v>
      </c>
      <c r="Y9" s="49">
        <f t="shared" si="17"/>
        <v>0</v>
      </c>
      <c r="Z9" s="49">
        <f t="shared" si="17"/>
        <v>0</v>
      </c>
      <c r="AA9" s="49">
        <f t="shared" si="17"/>
        <v>0</v>
      </c>
      <c r="AB9" s="49">
        <f t="shared" si="17"/>
        <v>0</v>
      </c>
      <c r="AC9" s="49">
        <f t="shared" si="17"/>
        <v>0</v>
      </c>
      <c r="AD9" s="49">
        <f t="shared" si="17"/>
        <v>0</v>
      </c>
      <c r="AE9" s="49">
        <f t="shared" si="17"/>
        <v>0</v>
      </c>
      <c r="AF9" s="49">
        <f t="shared" si="17"/>
        <v>0</v>
      </c>
      <c r="AG9" s="49">
        <f t="shared" si="17"/>
        <v>0</v>
      </c>
      <c r="AH9" s="49">
        <f t="shared" si="17"/>
        <v>0</v>
      </c>
      <c r="AI9" s="49">
        <f t="shared" si="17"/>
        <v>0</v>
      </c>
      <c r="AJ9" s="49">
        <f t="shared" si="17"/>
        <v>0</v>
      </c>
      <c r="AK9" s="49">
        <f t="shared" si="17"/>
        <v>0</v>
      </c>
    </row>
    <row r="10" spans="2:37">
      <c r="B10" s="51">
        <v>1</v>
      </c>
      <c r="C10" s="53" t="s">
        <v>20</v>
      </c>
      <c r="D10" s="55">
        <v>950</v>
      </c>
      <c r="E10" s="17" t="s">
        <v>33</v>
      </c>
      <c r="F10" s="17">
        <f>SUM(G10:AK10)</f>
        <v>24.5</v>
      </c>
      <c r="G10" s="17">
        <f>IF(ISERROR(SUM(VLOOKUP($B10,'1日'!$B$6:$G$25,5,0),VLOOKUP($B10,'1日'!$B$6:$G$25,6,0))),"",SUM(VLOOKUP($B10,'1日'!$B$6:$G$25,5,0),VLOOKUP($B10,'1日'!$B$6:$G$25,6,0)))</f>
        <v>8.75</v>
      </c>
      <c r="H10" s="17">
        <f>IF(ISERROR(SUM(VLOOKUP($B10,'2日'!$B$6:$G$25,5,0),VLOOKUP($B10,'2日'!$B$6:$G$25,6,0))),"",SUM(VLOOKUP($B10,'2日'!$B$6:$G$25,5,0),VLOOKUP($B10,'2日'!$B$6:$G$25,6,0)))</f>
        <v>10.75</v>
      </c>
      <c r="I10" s="17" t="str">
        <f>IF(ISERROR(SUM(VLOOKUP($B10,'3日'!$B$6:$G$25,5,0),VLOOKUP($B10,'3日'!$B$6:$G$25,6,0))),"",SUM(VLOOKUP($B10,'3日'!$B$6:$G$25,5,0),VLOOKUP($B10,'3日'!$B$6:$G$25,6,0)))</f>
        <v/>
      </c>
      <c r="J10" s="17" t="str">
        <f>IF(ISERROR(SUM(VLOOKUP($B10,'4日'!$B$6:$G$25,5,0),VLOOKUP($B10,'4日'!$B$6:$G$25,6,0))),"",SUM(VLOOKUP($B10,'4日'!$B$6:$G$25,5,0),VLOOKUP($B10,'4日'!$B$6:$G$25,6,0)))</f>
        <v/>
      </c>
      <c r="K10" s="17" t="str">
        <f>IF(ISERROR(SUM(VLOOKUP($B10,'5日'!$B$6:$G$25,5,0),VLOOKUP($B10,'5日'!$B$6:$G$25,6,0))),"",SUM(VLOOKUP($B10,'5日'!$B$6:$G$25,5,0),VLOOKUP($B10,'5日'!$B$6:$G$25,6,0)))</f>
        <v/>
      </c>
      <c r="L10" s="17" t="str">
        <f>IF(ISERROR(SUM(VLOOKUP($B10,'6日'!$B$6:$G$25,5,0),VLOOKUP($B10,'6日'!$B$6:$G$25,6,0))),"",SUM(VLOOKUP($B10,'6日'!$B$6:$G$25,5,0),VLOOKUP($B10,'6日'!$B$6:$G$25,6,0)))</f>
        <v/>
      </c>
      <c r="M10" s="17" t="str">
        <f>IF(ISERROR(SUM(VLOOKUP($B10,'7日'!$B$6:$G$25,5,0),VLOOKUP($B10,'7日'!$B$6:$G$25,6,0))),"",SUM(VLOOKUP($B10,'7日'!$B$6:$G$25,5,0),VLOOKUP($B10,'7日'!$B$6:$G$25,6,0)))</f>
        <v/>
      </c>
      <c r="N10" s="17" t="str">
        <f>IF(ISERROR(SUM(VLOOKUP($B10,'8日'!$B$6:$G$25,5,0),VLOOKUP($B10,'8日'!$B$6:$G$25,6,0))),"",SUM(VLOOKUP($B10,'8日'!$B$6:$G$25,5,0),VLOOKUP($B10,'8日'!$B$6:$G$25,6,0)))</f>
        <v/>
      </c>
      <c r="O10" s="17" t="str">
        <f>IF(ISERROR(SUM(VLOOKUP($B10,'9日'!$B$6:$G$25,5,0),VLOOKUP($B10,'9日'!$B$6:$G$25,6,0))),"",SUM(VLOOKUP($B10,'9日'!$B$6:$G$25,5,0),VLOOKUP($B10,'9日'!$B$6:$G$25,6,0)))</f>
        <v/>
      </c>
      <c r="P10" s="17" t="str">
        <f>IF(ISERROR(SUM(VLOOKUP($B10,'10日'!$B$6:$G$25,5,0),VLOOKUP($B10,'10日'!$B$6:$G$25,6,0))),"",SUM(VLOOKUP($B10,'10日'!$B$6:$G$25,5,0),VLOOKUP($B10,'10日'!$B$6:$G$25,6,0)))</f>
        <v/>
      </c>
      <c r="Q10" s="17" t="str">
        <f>IF(ISERROR(SUM(VLOOKUP($B10,'11日'!$B$6:$G$25,5,0),VLOOKUP($B10,'11日'!$B$6:$G$25,6,0))),"",SUM(VLOOKUP($B10,'11日'!$B$6:$G$25,5,0),VLOOKUP($B10,'11日'!$B$6:$G$25,6,0)))</f>
        <v/>
      </c>
      <c r="R10" s="17" t="str">
        <f>IF(ISERROR(SUM(VLOOKUP($B10,'12日'!$B$6:$G$25,5,0),VLOOKUP($B10,'12日'!$B$6:$G$25,6,0))),"",SUM(VLOOKUP($B10,'12日'!$B$6:$G$25,5,0),VLOOKUP($B10,'12日'!$B$6:$G$25,6,0)))</f>
        <v/>
      </c>
      <c r="S10" s="17" t="str">
        <f>IF(ISERROR(SUM(VLOOKUP($B10,'13日'!$B$6:$G$25,5,0),VLOOKUP($B10,'13日'!$B$6:$G$25,6,0))),"",SUM(VLOOKUP($B10,'13日'!$B$6:$G$25,5,0),VLOOKUP($B10,'13日'!$B$6:$G$25,6,0)))</f>
        <v/>
      </c>
      <c r="T10" s="17" t="str">
        <f>IF(ISERROR(SUM(VLOOKUP($B10,'14日'!$B$6:$G$25,5,0),VLOOKUP($B10,'14日'!$B$6:$G$25,6,0))),"",SUM(VLOOKUP($B10,'14日'!$B$6:$G$25,5,0),VLOOKUP($B10,'14日'!$B$6:$G$25,6,0)))</f>
        <v/>
      </c>
      <c r="U10" s="17" t="str">
        <f>IF(ISERROR(SUM(VLOOKUP($B10,'15日'!$B$6:$G$25,5,0),VLOOKUP($B10,'15日'!$B$6:$G$25,6,0))),"",SUM(VLOOKUP($B10,'15日'!$B$6:$G$25,5,0),VLOOKUP($B10,'15日'!$B$6:$G$25,6,0)))</f>
        <v/>
      </c>
      <c r="V10" s="17">
        <f>IF(ISERROR(SUM(VLOOKUP($B10,'16日'!$B$6:$G$25,5,0),VLOOKUP($B10,'16日'!$B$6:$G$25,6,0))),"",SUM(VLOOKUP($B10,'16日'!$B$6:$G$25,5,0),VLOOKUP($B10,'16日'!$B$6:$G$25,6,0)))</f>
        <v>5</v>
      </c>
      <c r="W10" s="17" t="str">
        <f>IF(ISERROR(SUM(VLOOKUP($B10,'17日'!$B$6:$G$25,5,0),VLOOKUP($B10,'17日'!$B$6:$G$25,6,0))),"",SUM(VLOOKUP($B10,'17日'!$B$6:$G$25,5,0),VLOOKUP($B10,'17日'!$B$6:$G$25,6,0)))</f>
        <v/>
      </c>
      <c r="X10" s="17" t="str">
        <f>IF(ISERROR(SUM(VLOOKUP($B10,'18日'!$B$6:$G$25,5,0),VLOOKUP($B10,'18日'!$B$6:$G$25,6,0))),"",SUM(VLOOKUP($B10,'18日'!$B$6:$G$25,5,0),VLOOKUP($B10,'18日'!$B$6:$G$25,6,0)))</f>
        <v/>
      </c>
      <c r="Y10" s="17" t="str">
        <f>IF(ISERROR(SUM(VLOOKUP($B10,'19日'!$B$6:$G$25,5,0),VLOOKUP($B10,'19日'!$B$6:$G$25,6,0))),"",SUM(VLOOKUP($B10,'19日'!$B$6:$G$25,5,0),VLOOKUP($B10,'19日'!$B$6:$G$25,6,0)))</f>
        <v/>
      </c>
      <c r="Z10" s="17" t="str">
        <f>IF(ISERROR(SUM(VLOOKUP($B10,'20日'!$B$6:$G$25,5,0),VLOOKUP($B10,'20日'!$B$6:$G$25,6,0))),"",SUM(VLOOKUP($B10,'20日'!$B$6:$G$25,5,0),VLOOKUP($B10,'20日'!$B$6:$G$25,6,0)))</f>
        <v/>
      </c>
      <c r="AA10" s="17" t="str">
        <f>IF(ISERROR(SUM(VLOOKUP($B10,'21日'!$B$6:$G$25,5,0),VLOOKUP($B10,'21日'!$B$6:$G$25,6,0))),"",SUM(VLOOKUP($B10,'21日'!$B$6:$G$25,5,0),VLOOKUP($B10,'21日'!$B$6:$G$25,6,0)))</f>
        <v/>
      </c>
      <c r="AB10" s="17" t="str">
        <f>IF(ISERROR(SUM(VLOOKUP($B10,'22日'!$B$6:$G$25,5,0),VLOOKUP($B10,'22日'!$B$6:$G$25,6,0))),"",SUM(VLOOKUP($B10,'22日'!$B$6:$G$25,5,0),VLOOKUP($B10,'22日'!$B$6:$G$25,6,0)))</f>
        <v/>
      </c>
      <c r="AC10" s="17" t="str">
        <f>IF(ISERROR(SUM(VLOOKUP($B10,'23日'!$B$6:$G$25,5,0),VLOOKUP($B10,'23日'!$B$6:$G$25,6,0))),"",SUM(VLOOKUP($B10,'23日'!$B$6:$G$25,5,0),VLOOKUP($B10,'23日'!$B$6:$G$25,6,0)))</f>
        <v/>
      </c>
      <c r="AD10" s="17" t="str">
        <f>IF(ISERROR(SUM(VLOOKUP($B10,'24日'!$B$6:$G$25,5,0),VLOOKUP($B10,'24日'!$B$6:$G$25,6,0))),"",SUM(VLOOKUP($B10,'24日'!$B$6:$G$25,5,0),VLOOKUP($B10,'24日'!$B$6:$G$25,6,0)))</f>
        <v/>
      </c>
      <c r="AE10" s="17" t="str">
        <f>IF(ISERROR(SUM(VLOOKUP($B10,'25日'!$B$6:$G$25,5,0),VLOOKUP($B10,'25日'!$B$6:$G$25,6,0))),"",SUM(VLOOKUP($B10,'25日'!$B$6:$G$25,5,0),VLOOKUP($B10,'25日'!$B$6:$G$25,6,0)))</f>
        <v/>
      </c>
      <c r="AF10" s="17" t="str">
        <f>IF(ISERROR(SUM(VLOOKUP($B10,'26日'!$B$6:$G$25,5,0),VLOOKUP($B10,'26日'!$B$6:$G$25,6,0))),"",SUM(VLOOKUP($B10,'26日'!$B$6:$G$25,5,0),VLOOKUP($B10,'26日'!$B$6:$G$25,6,0)))</f>
        <v/>
      </c>
      <c r="AG10" s="17" t="str">
        <f>IF(ISERROR(SUM(VLOOKUP($B10,'27日'!$B$6:$G$25,5,0),VLOOKUP($B10,'27日'!$B$6:$G$25,6,0))),"",SUM(VLOOKUP($B10,'27日'!$B$6:$G$25,5,0),VLOOKUP($B10,'27日'!$B$6:$G$25,6,0)))</f>
        <v/>
      </c>
      <c r="AH10" s="17" t="str">
        <f>IF(ISERROR(SUM(VLOOKUP($B10,'28日'!$B$6:$G$25,5,0),VLOOKUP($B10,'28日'!$B$6:$G$25,6,0))),"",SUM(VLOOKUP($B10,'28日'!$B$6:$G$25,5,0),VLOOKUP($B10,'28日'!$B$6:$G$25,6,0)))</f>
        <v/>
      </c>
      <c r="AI10" s="17" t="str">
        <f>IF(ISERROR(SUM(VLOOKUP($B10,'29日'!$B$6:$G$25,5,0),VLOOKUP($B10,'29日'!$B$6:$G$25,6,0))),"",SUM(VLOOKUP($B10,'29日'!$B$6:$G$25,5,0),VLOOKUP($B10,'29日'!$B$6:$G$25,6,0)))</f>
        <v/>
      </c>
      <c r="AJ10" s="17" t="str">
        <f>IF(ISERROR(SUM(VLOOKUP($B10,'30日'!$B$6:$G$25,5,0),VLOOKUP($B10,'30日'!$B$6:$G$25,6,0))),"",SUM(VLOOKUP($B10,'30日'!$B$6:$G$25,5,0),VLOOKUP($B10,'30日'!$B$6:$G$25,6,0)))</f>
        <v/>
      </c>
      <c r="AK10" s="17" t="str">
        <f>IF(ISERROR(SUM(VLOOKUP($B10,'31日'!$B$6:$G$25,5,0),VLOOKUP($B10,'31日'!$B$6:$G$25,6,0))),"",SUM(VLOOKUP($B10,'31日'!$B$6:$G$25,5,0),VLOOKUP($B10,'31日'!$B$6:$G$25,6,0)))</f>
        <v/>
      </c>
    </row>
    <row r="11" spans="2:37">
      <c r="B11" s="52"/>
      <c r="C11" s="54"/>
      <c r="D11" s="56"/>
      <c r="E11" s="19" t="s">
        <v>9</v>
      </c>
      <c r="F11" s="18">
        <f>SUM(G11:AK11)</f>
        <v>23275</v>
      </c>
      <c r="G11" s="18">
        <f>VLOOKUP($B10,'1日'!$B$6:$G$25,4,0)</f>
        <v>8312.5</v>
      </c>
      <c r="H11" s="18">
        <f>VLOOKUP($B10,'2日'!$B$6:$G$25,4,0)</f>
        <v>10212.5</v>
      </c>
      <c r="I11" s="18" t="str">
        <f>VLOOKUP($B10,'3日'!$B$6:$G$25,4,0)</f>
        <v/>
      </c>
      <c r="J11" s="18" t="str">
        <f>VLOOKUP($B10,'4日'!$B$6:$G$25,4,0)</f>
        <v/>
      </c>
      <c r="K11" s="18" t="str">
        <f>VLOOKUP($B10,'5日'!$B$6:$G$25,4,0)</f>
        <v/>
      </c>
      <c r="L11" s="18" t="str">
        <f>VLOOKUP($B10,'6日'!$B$6:$G$25,4,0)</f>
        <v/>
      </c>
      <c r="M11" s="18" t="str">
        <f>VLOOKUP($B10,'7日'!$B$6:$G$25,4,0)</f>
        <v/>
      </c>
      <c r="N11" s="18" t="str">
        <f>VLOOKUP($B10,'8日'!$B$6:$G$25,4,0)</f>
        <v/>
      </c>
      <c r="O11" s="18" t="str">
        <f>VLOOKUP($B10,'9日'!$B$6:$G$25,4,0)</f>
        <v/>
      </c>
      <c r="P11" s="18" t="str">
        <f>VLOOKUP($B10,'10日'!$B$6:$G$25,4,0)</f>
        <v/>
      </c>
      <c r="Q11" s="18" t="str">
        <f>VLOOKUP($B10,'11日'!$B$6:$G$25,4,0)</f>
        <v/>
      </c>
      <c r="R11" s="18" t="str">
        <f>VLOOKUP($B10,'12日'!$B$6:$G$25,4,0)</f>
        <v/>
      </c>
      <c r="S11" s="18" t="str">
        <f>VLOOKUP($B10,'13日'!$B$6:$G$25,4,0)</f>
        <v/>
      </c>
      <c r="T11" s="18" t="str">
        <f>VLOOKUP($B10,'14日'!$B$6:$G$25,4,0)</f>
        <v/>
      </c>
      <c r="U11" s="18" t="str">
        <f>VLOOKUP($B10,'15日'!$B$6:$G$25,4,0)</f>
        <v/>
      </c>
      <c r="V11" s="18">
        <f>VLOOKUP($B10,'16日'!$B$6:$G$25,4,0)</f>
        <v>4750</v>
      </c>
      <c r="W11" s="18" t="str">
        <f>VLOOKUP($B10,'17日'!$B$6:$G$25,4,0)</f>
        <v/>
      </c>
      <c r="X11" s="18" t="str">
        <f>VLOOKUP($B10,'18日'!$B$6:$G$25,4,0)</f>
        <v/>
      </c>
      <c r="Y11" s="18" t="str">
        <f>VLOOKUP($B10,'19日'!$B$6:$G$25,4,0)</f>
        <v/>
      </c>
      <c r="Z11" s="18" t="str">
        <f>VLOOKUP($B10,'20日'!$B$6:$G$25,4,0)</f>
        <v/>
      </c>
      <c r="AA11" s="18" t="str">
        <f>VLOOKUP($B10,'21日'!$B$6:$G$25,4,0)</f>
        <v/>
      </c>
      <c r="AB11" s="18" t="str">
        <f>VLOOKUP($B10,'22日'!$B$6:$G$25,4,0)</f>
        <v/>
      </c>
      <c r="AC11" s="18" t="str">
        <f>VLOOKUP($B10,'23日'!$B$6:$G$25,4,0)</f>
        <v/>
      </c>
      <c r="AD11" s="18" t="str">
        <f>VLOOKUP($B10,'24日'!$B$6:$G$25,4,0)</f>
        <v/>
      </c>
      <c r="AE11" s="18" t="str">
        <f>VLOOKUP($B10,'25日'!$B$6:$G$25,4,0)</f>
        <v/>
      </c>
      <c r="AF11" s="18" t="str">
        <f>VLOOKUP($B10,'26日'!$B$6:$G$25,4,0)</f>
        <v/>
      </c>
      <c r="AG11" s="18" t="str">
        <f>VLOOKUP($B10,'27日'!$B$6:$G$25,4,0)</f>
        <v/>
      </c>
      <c r="AH11" s="18" t="str">
        <f>VLOOKUP($B10,'28日'!$B$6:$G$25,4,0)</f>
        <v/>
      </c>
      <c r="AI11" s="18" t="str">
        <f>VLOOKUP($B10,'29日'!$B$6:$G$25,4,0)</f>
        <v/>
      </c>
      <c r="AJ11" s="18" t="str">
        <f>VLOOKUP($B10,'30日'!$B$6:$G$25,4,0)</f>
        <v/>
      </c>
      <c r="AK11" s="18" t="str">
        <f>VLOOKUP($B10,'31日'!$B$6:$G$25,4,0)</f>
        <v/>
      </c>
    </row>
    <row r="12" spans="2:37">
      <c r="B12" s="51">
        <v>2</v>
      </c>
      <c r="C12" s="53" t="s">
        <v>21</v>
      </c>
      <c r="D12" s="55">
        <v>1000</v>
      </c>
      <c r="E12" s="17" t="s">
        <v>33</v>
      </c>
      <c r="F12" s="17">
        <f t="shared" ref="F12:F49" si="18">SUM(G12:AK12)</f>
        <v>17.5</v>
      </c>
      <c r="G12" s="17">
        <f>IF(ISERROR(SUM(VLOOKUP($B12,'1日'!$B$6:$G$25,5,0),VLOOKUP($B12,'1日'!$B$6:$G$25,6,0))),"",SUM(VLOOKUP($B12,'1日'!$B$6:$G$25,5,0),VLOOKUP($B12,'1日'!$B$6:$G$25,6,0)))</f>
        <v>5</v>
      </c>
      <c r="H12" s="17">
        <f>IF(ISERROR(SUM(VLOOKUP($B12,'2日'!$B$6:$G$25,5,0),VLOOKUP($B12,'2日'!$B$6:$G$25,6,0))),"",SUM(VLOOKUP($B12,'2日'!$B$6:$G$25,5,0),VLOOKUP($B12,'2日'!$B$6:$G$25,6,0)))</f>
        <v>6.5</v>
      </c>
      <c r="I12" s="17" t="str">
        <f>IF(ISERROR(SUM(VLOOKUP($B12,'3日'!$B$6:$G$25,5,0),VLOOKUP($B12,'3日'!$B$6:$G$25,6,0))),"",SUM(VLOOKUP($B12,'3日'!$B$6:$G$25,5,0),VLOOKUP($B12,'3日'!$B$6:$G$25,6,0)))</f>
        <v/>
      </c>
      <c r="J12" s="17" t="str">
        <f>IF(ISERROR(SUM(VLOOKUP($B12,'4日'!$B$6:$G$25,5,0),VLOOKUP($B12,'4日'!$B$6:$G$25,6,0))),"",SUM(VLOOKUP($B12,'4日'!$B$6:$G$25,5,0),VLOOKUP($B12,'4日'!$B$6:$G$25,6,0)))</f>
        <v/>
      </c>
      <c r="K12" s="17" t="str">
        <f>IF(ISERROR(SUM(VLOOKUP($B12,'5日'!$B$6:$G$25,5,0),VLOOKUP($B12,'5日'!$B$6:$G$25,6,0))),"",SUM(VLOOKUP($B12,'5日'!$B$6:$G$25,5,0),VLOOKUP($B12,'5日'!$B$6:$G$25,6,0)))</f>
        <v/>
      </c>
      <c r="L12" s="17" t="str">
        <f>IF(ISERROR(SUM(VLOOKUP($B12,'6日'!$B$6:$G$25,5,0),VLOOKUP($B12,'6日'!$B$6:$G$25,6,0))),"",SUM(VLOOKUP($B12,'6日'!$B$6:$G$25,5,0),VLOOKUP($B12,'6日'!$B$6:$G$25,6,0)))</f>
        <v/>
      </c>
      <c r="M12" s="17" t="str">
        <f>IF(ISERROR(SUM(VLOOKUP($B12,'7日'!$B$6:$G$25,5,0),VLOOKUP($B12,'7日'!$B$6:$G$25,6,0))),"",SUM(VLOOKUP($B12,'7日'!$B$6:$G$25,5,0),VLOOKUP($B12,'7日'!$B$6:$G$25,6,0)))</f>
        <v/>
      </c>
      <c r="N12" s="17" t="str">
        <f>IF(ISERROR(SUM(VLOOKUP($B12,'8日'!$B$6:$G$25,5,0),VLOOKUP($B12,'8日'!$B$6:$G$25,6,0))),"",SUM(VLOOKUP($B12,'8日'!$B$6:$G$25,5,0),VLOOKUP($B12,'8日'!$B$6:$G$25,6,0)))</f>
        <v/>
      </c>
      <c r="O12" s="17" t="str">
        <f>IF(ISERROR(SUM(VLOOKUP($B12,'9日'!$B$6:$G$25,5,0),VLOOKUP($B12,'9日'!$B$6:$G$25,6,0))),"",SUM(VLOOKUP($B12,'9日'!$B$6:$G$25,5,0),VLOOKUP($B12,'9日'!$B$6:$G$25,6,0)))</f>
        <v/>
      </c>
      <c r="P12" s="17" t="str">
        <f>IF(ISERROR(SUM(VLOOKUP($B12,'10日'!$B$6:$G$25,5,0),VLOOKUP($B12,'10日'!$B$6:$G$25,6,0))),"",SUM(VLOOKUP($B12,'10日'!$B$6:$G$25,5,0),VLOOKUP($B12,'10日'!$B$6:$G$25,6,0)))</f>
        <v/>
      </c>
      <c r="Q12" s="17" t="str">
        <f>IF(ISERROR(SUM(VLOOKUP($B12,'11日'!$B$6:$G$25,5,0),VLOOKUP($B12,'11日'!$B$6:$G$25,6,0))),"",SUM(VLOOKUP($B12,'11日'!$B$6:$G$25,5,0),VLOOKUP($B12,'11日'!$B$6:$G$25,6,0)))</f>
        <v/>
      </c>
      <c r="R12" s="17" t="str">
        <f>IF(ISERROR(SUM(VLOOKUP($B12,'12日'!$B$6:$G$25,5,0),VLOOKUP($B12,'12日'!$B$6:$G$25,6,0))),"",SUM(VLOOKUP($B12,'12日'!$B$6:$G$25,5,0),VLOOKUP($B12,'12日'!$B$6:$G$25,6,0)))</f>
        <v/>
      </c>
      <c r="S12" s="17" t="str">
        <f>IF(ISERROR(SUM(VLOOKUP($B12,'13日'!$B$6:$G$25,5,0),VLOOKUP($B12,'13日'!$B$6:$G$25,6,0))),"",SUM(VLOOKUP($B12,'13日'!$B$6:$G$25,5,0),VLOOKUP($B12,'13日'!$B$6:$G$25,6,0)))</f>
        <v/>
      </c>
      <c r="T12" s="17" t="str">
        <f>IF(ISERROR(SUM(VLOOKUP($B12,'14日'!$B$6:$G$25,5,0),VLOOKUP($B12,'14日'!$B$6:$G$25,6,0))),"",SUM(VLOOKUP($B12,'14日'!$B$6:$G$25,5,0),VLOOKUP($B12,'14日'!$B$6:$G$25,6,0)))</f>
        <v/>
      </c>
      <c r="U12" s="17" t="str">
        <f>IF(ISERROR(SUM(VLOOKUP($B12,'15日'!$B$6:$G$25,5,0),VLOOKUP($B12,'15日'!$B$6:$G$25,6,0))),"",SUM(VLOOKUP($B12,'15日'!$B$6:$G$25,5,0),VLOOKUP($B12,'15日'!$B$6:$G$25,6,0)))</f>
        <v/>
      </c>
      <c r="V12" s="17">
        <f>IF(ISERROR(SUM(VLOOKUP($B12,'16日'!$B$6:$G$25,5,0),VLOOKUP($B12,'16日'!$B$6:$G$25,6,0))),"",SUM(VLOOKUP($B12,'16日'!$B$6:$G$25,5,0),VLOOKUP($B12,'16日'!$B$6:$G$25,6,0)))</f>
        <v>6</v>
      </c>
      <c r="W12" s="17" t="str">
        <f>IF(ISERROR(SUM(VLOOKUP($B12,'17日'!$B$6:$G$25,5,0),VLOOKUP($B12,'17日'!$B$6:$G$25,6,0))),"",SUM(VLOOKUP($B12,'17日'!$B$6:$G$25,5,0),VLOOKUP($B12,'17日'!$B$6:$G$25,6,0)))</f>
        <v/>
      </c>
      <c r="X12" s="17" t="str">
        <f>IF(ISERROR(SUM(VLOOKUP($B12,'18日'!$B$6:$G$25,5,0),VLOOKUP($B12,'18日'!$B$6:$G$25,6,0))),"",SUM(VLOOKUP($B12,'18日'!$B$6:$G$25,5,0),VLOOKUP($B12,'18日'!$B$6:$G$25,6,0)))</f>
        <v/>
      </c>
      <c r="Y12" s="17" t="str">
        <f>IF(ISERROR(SUM(VLOOKUP($B12,'19日'!$B$6:$G$25,5,0),VLOOKUP($B12,'19日'!$B$6:$G$25,6,0))),"",SUM(VLOOKUP($B12,'19日'!$B$6:$G$25,5,0),VLOOKUP($B12,'19日'!$B$6:$G$25,6,0)))</f>
        <v/>
      </c>
      <c r="Z12" s="17" t="str">
        <f>IF(ISERROR(SUM(VLOOKUP($B12,'20日'!$B$6:$G$25,5,0),VLOOKUP($B12,'20日'!$B$6:$G$25,6,0))),"",SUM(VLOOKUP($B12,'20日'!$B$6:$G$25,5,0),VLOOKUP($B12,'20日'!$B$6:$G$25,6,0)))</f>
        <v/>
      </c>
      <c r="AA12" s="17" t="str">
        <f>IF(ISERROR(SUM(VLOOKUP($B12,'21日'!$B$6:$G$25,5,0),VLOOKUP($B12,'21日'!$B$6:$G$25,6,0))),"",SUM(VLOOKUP($B12,'21日'!$B$6:$G$25,5,0),VLOOKUP($B12,'21日'!$B$6:$G$25,6,0)))</f>
        <v/>
      </c>
      <c r="AB12" s="17" t="str">
        <f>IF(ISERROR(SUM(VLOOKUP($B12,'22日'!$B$6:$G$25,5,0),VLOOKUP($B12,'22日'!$B$6:$G$25,6,0))),"",SUM(VLOOKUP($B12,'22日'!$B$6:$G$25,5,0),VLOOKUP($B12,'22日'!$B$6:$G$25,6,0)))</f>
        <v/>
      </c>
      <c r="AC12" s="17" t="str">
        <f>IF(ISERROR(SUM(VLOOKUP($B12,'23日'!$B$6:$G$25,5,0),VLOOKUP($B12,'23日'!$B$6:$G$25,6,0))),"",SUM(VLOOKUP($B12,'23日'!$B$6:$G$25,5,0),VLOOKUP($B12,'23日'!$B$6:$G$25,6,0)))</f>
        <v/>
      </c>
      <c r="AD12" s="17" t="str">
        <f>IF(ISERROR(SUM(VLOOKUP($B12,'24日'!$B$6:$G$25,5,0),VLOOKUP($B12,'24日'!$B$6:$G$25,6,0))),"",SUM(VLOOKUP($B12,'24日'!$B$6:$G$25,5,0),VLOOKUP($B12,'24日'!$B$6:$G$25,6,0)))</f>
        <v/>
      </c>
      <c r="AE12" s="17" t="str">
        <f>IF(ISERROR(SUM(VLOOKUP($B12,'25日'!$B$6:$G$25,5,0),VLOOKUP($B12,'25日'!$B$6:$G$25,6,0))),"",SUM(VLOOKUP($B12,'25日'!$B$6:$G$25,5,0),VLOOKUP($B12,'25日'!$B$6:$G$25,6,0)))</f>
        <v/>
      </c>
      <c r="AF12" s="17" t="str">
        <f>IF(ISERROR(SUM(VLOOKUP($B12,'26日'!$B$6:$G$25,5,0),VLOOKUP($B12,'26日'!$B$6:$G$25,6,0))),"",SUM(VLOOKUP($B12,'26日'!$B$6:$G$25,5,0),VLOOKUP($B12,'26日'!$B$6:$G$25,6,0)))</f>
        <v/>
      </c>
      <c r="AG12" s="17" t="str">
        <f>IF(ISERROR(SUM(VLOOKUP($B12,'27日'!$B$6:$G$25,5,0),VLOOKUP($B12,'27日'!$B$6:$G$25,6,0))),"",SUM(VLOOKUP($B12,'27日'!$B$6:$G$25,5,0),VLOOKUP($B12,'27日'!$B$6:$G$25,6,0)))</f>
        <v/>
      </c>
      <c r="AH12" s="17" t="str">
        <f>IF(ISERROR(SUM(VLOOKUP($B12,'28日'!$B$6:$G$25,5,0),VLOOKUP($B12,'28日'!$B$6:$G$25,6,0))),"",SUM(VLOOKUP($B12,'28日'!$B$6:$G$25,5,0),VLOOKUP($B12,'28日'!$B$6:$G$25,6,0)))</f>
        <v/>
      </c>
      <c r="AI12" s="17" t="str">
        <f>IF(ISERROR(SUM(VLOOKUP($B12,'29日'!$B$6:$G$25,5,0),VLOOKUP($B12,'29日'!$B$6:$G$25,6,0))),"",SUM(VLOOKUP($B12,'29日'!$B$6:$G$25,5,0),VLOOKUP($B12,'29日'!$B$6:$G$25,6,0)))</f>
        <v/>
      </c>
      <c r="AJ12" s="17" t="str">
        <f>IF(ISERROR(SUM(VLOOKUP($B12,'30日'!$B$6:$G$25,5,0),VLOOKUP($B12,'30日'!$B$6:$G$25,6,0))),"",SUM(VLOOKUP($B12,'30日'!$B$6:$G$25,5,0),VLOOKUP($B12,'30日'!$B$6:$G$25,6,0)))</f>
        <v/>
      </c>
      <c r="AK12" s="17" t="str">
        <f>IF(ISERROR(SUM(VLOOKUP($B12,'31日'!$B$6:$G$25,5,0),VLOOKUP($B12,'31日'!$B$6:$G$25,6,0))),"",SUM(VLOOKUP($B12,'31日'!$B$6:$G$25,5,0),VLOOKUP($B12,'31日'!$B$6:$G$25,6,0)))</f>
        <v/>
      </c>
    </row>
    <row r="13" spans="2:37">
      <c r="B13" s="52"/>
      <c r="C13" s="54"/>
      <c r="D13" s="56"/>
      <c r="E13" s="19" t="s">
        <v>9</v>
      </c>
      <c r="F13" s="18">
        <f t="shared" si="18"/>
        <v>18500</v>
      </c>
      <c r="G13" s="18">
        <f>VLOOKUP($B12,'1日'!$B$6:$G$25,4,0)</f>
        <v>5500</v>
      </c>
      <c r="H13" s="18">
        <f>VLOOKUP($B12,'2日'!$B$6:$G$25,4,0)</f>
        <v>7000</v>
      </c>
      <c r="I13" s="18" t="str">
        <f>VLOOKUP($B12,'3日'!$B$6:$G$25,4,0)</f>
        <v/>
      </c>
      <c r="J13" s="18" t="str">
        <f>VLOOKUP($B12,'4日'!$B$6:$G$25,4,0)</f>
        <v/>
      </c>
      <c r="K13" s="18" t="str">
        <f>VLOOKUP($B12,'5日'!$B$6:$G$25,4,0)</f>
        <v/>
      </c>
      <c r="L13" s="18" t="str">
        <f>VLOOKUP($B12,'6日'!$B$6:$G$25,4,0)</f>
        <v/>
      </c>
      <c r="M13" s="18" t="str">
        <f>VLOOKUP($B12,'7日'!$B$6:$G$25,4,0)</f>
        <v/>
      </c>
      <c r="N13" s="18" t="str">
        <f>VLOOKUP($B12,'8日'!$B$6:$G$25,4,0)</f>
        <v/>
      </c>
      <c r="O13" s="18" t="str">
        <f>VLOOKUP($B12,'9日'!$B$6:$G$25,4,0)</f>
        <v/>
      </c>
      <c r="P13" s="18" t="str">
        <f>VLOOKUP($B12,'10日'!$B$6:$G$25,4,0)</f>
        <v/>
      </c>
      <c r="Q13" s="18" t="str">
        <f>VLOOKUP($B12,'11日'!$B$6:$G$25,4,0)</f>
        <v/>
      </c>
      <c r="R13" s="18" t="str">
        <f>VLOOKUP($B12,'12日'!$B$6:$G$25,4,0)</f>
        <v/>
      </c>
      <c r="S13" s="18" t="str">
        <f>VLOOKUP($B12,'13日'!$B$6:$G$25,4,0)</f>
        <v/>
      </c>
      <c r="T13" s="18" t="str">
        <f>VLOOKUP($B12,'14日'!$B$6:$G$25,4,0)</f>
        <v/>
      </c>
      <c r="U13" s="18" t="str">
        <f>VLOOKUP($B12,'15日'!$B$6:$G$25,4,0)</f>
        <v/>
      </c>
      <c r="V13" s="18">
        <f>VLOOKUP($B12,'16日'!$B$6:$G$25,4,0)</f>
        <v>6000</v>
      </c>
      <c r="W13" s="18" t="str">
        <f>VLOOKUP($B12,'17日'!$B$6:$G$25,4,0)</f>
        <v/>
      </c>
      <c r="X13" s="18" t="str">
        <f>VLOOKUP($B12,'18日'!$B$6:$G$25,4,0)</f>
        <v/>
      </c>
      <c r="Y13" s="18" t="str">
        <f>VLOOKUP($B12,'19日'!$B$6:$G$25,4,0)</f>
        <v/>
      </c>
      <c r="Z13" s="18" t="str">
        <f>VLOOKUP($B12,'20日'!$B$6:$G$25,4,0)</f>
        <v/>
      </c>
      <c r="AA13" s="18" t="str">
        <f>VLOOKUP($B12,'21日'!$B$6:$G$25,4,0)</f>
        <v/>
      </c>
      <c r="AB13" s="18" t="str">
        <f>VLOOKUP($B12,'22日'!$B$6:$G$25,4,0)</f>
        <v/>
      </c>
      <c r="AC13" s="18" t="str">
        <f>VLOOKUP($B12,'23日'!$B$6:$G$25,4,0)</f>
        <v/>
      </c>
      <c r="AD13" s="18" t="str">
        <f>VLOOKUP($B12,'24日'!$B$6:$G$25,4,0)</f>
        <v/>
      </c>
      <c r="AE13" s="18" t="str">
        <f>VLOOKUP($B12,'25日'!$B$6:$G$25,4,0)</f>
        <v/>
      </c>
      <c r="AF13" s="18" t="str">
        <f>VLOOKUP($B12,'26日'!$B$6:$G$25,4,0)</f>
        <v/>
      </c>
      <c r="AG13" s="18" t="str">
        <f>VLOOKUP($B12,'27日'!$B$6:$G$25,4,0)</f>
        <v/>
      </c>
      <c r="AH13" s="18" t="str">
        <f>VLOOKUP($B12,'28日'!$B$6:$G$25,4,0)</f>
        <v/>
      </c>
      <c r="AI13" s="18" t="str">
        <f>VLOOKUP($B12,'29日'!$B$6:$G$25,4,0)</f>
        <v/>
      </c>
      <c r="AJ13" s="18" t="str">
        <f>VLOOKUP($B12,'30日'!$B$6:$G$25,4,0)</f>
        <v/>
      </c>
      <c r="AK13" s="18" t="str">
        <f>VLOOKUP($B12,'31日'!$B$6:$G$25,4,0)</f>
        <v/>
      </c>
    </row>
    <row r="14" spans="2:37">
      <c r="B14" s="51">
        <v>3</v>
      </c>
      <c r="C14" s="53" t="s">
        <v>22</v>
      </c>
      <c r="D14" s="55">
        <v>850</v>
      </c>
      <c r="E14" s="17" t="s">
        <v>33</v>
      </c>
      <c r="F14" s="17">
        <f t="shared" si="18"/>
        <v>0</v>
      </c>
      <c r="G14" s="17" t="str">
        <f>IF(ISERROR(SUM(VLOOKUP($B14,'1日'!$B$6:$G$25,5,0),VLOOKUP($B14,'1日'!$B$6:$G$25,6,0))),"",SUM(VLOOKUP($B14,'1日'!$B$6:$G$25,5,0),VLOOKUP($B14,'1日'!$B$6:$G$25,6,0)))</f>
        <v/>
      </c>
      <c r="H14" s="17" t="str">
        <f>IF(ISERROR(SUM(VLOOKUP($B14,'2日'!$B$6:$G$25,5,0),VLOOKUP($B14,'2日'!$B$6:$G$25,6,0))),"",SUM(VLOOKUP($B14,'2日'!$B$6:$G$25,5,0),VLOOKUP($B14,'2日'!$B$6:$G$25,6,0)))</f>
        <v/>
      </c>
      <c r="I14" s="17" t="str">
        <f>IF(ISERROR(SUM(VLOOKUP($B14,'3日'!$B$6:$G$25,5,0),VLOOKUP($B14,'3日'!$B$6:$G$25,6,0))),"",SUM(VLOOKUP($B14,'3日'!$B$6:$G$25,5,0),VLOOKUP($B14,'3日'!$B$6:$G$25,6,0)))</f>
        <v/>
      </c>
      <c r="J14" s="17" t="str">
        <f>IF(ISERROR(SUM(VLOOKUP($B14,'4日'!$B$6:$G$25,5,0),VLOOKUP($B14,'4日'!$B$6:$G$25,6,0))),"",SUM(VLOOKUP($B14,'4日'!$B$6:$G$25,5,0),VLOOKUP($B14,'4日'!$B$6:$G$25,6,0)))</f>
        <v/>
      </c>
      <c r="K14" s="17" t="str">
        <f>IF(ISERROR(SUM(VLOOKUP($B14,'5日'!$B$6:$G$25,5,0),VLOOKUP($B14,'5日'!$B$6:$G$25,6,0))),"",SUM(VLOOKUP($B14,'5日'!$B$6:$G$25,5,0),VLOOKUP($B14,'5日'!$B$6:$G$25,6,0)))</f>
        <v/>
      </c>
      <c r="L14" s="17" t="str">
        <f>IF(ISERROR(SUM(VLOOKUP($B14,'6日'!$B$6:$G$25,5,0),VLOOKUP($B14,'6日'!$B$6:$G$25,6,0))),"",SUM(VLOOKUP($B14,'6日'!$B$6:$G$25,5,0),VLOOKUP($B14,'6日'!$B$6:$G$25,6,0)))</f>
        <v/>
      </c>
      <c r="M14" s="17" t="str">
        <f>IF(ISERROR(SUM(VLOOKUP($B14,'7日'!$B$6:$G$25,5,0),VLOOKUP($B14,'7日'!$B$6:$G$25,6,0))),"",SUM(VLOOKUP($B14,'7日'!$B$6:$G$25,5,0),VLOOKUP($B14,'7日'!$B$6:$G$25,6,0)))</f>
        <v/>
      </c>
      <c r="N14" s="17" t="str">
        <f>IF(ISERROR(SUM(VLOOKUP($B14,'8日'!$B$6:$G$25,5,0),VLOOKUP($B14,'8日'!$B$6:$G$25,6,0))),"",SUM(VLOOKUP($B14,'8日'!$B$6:$G$25,5,0),VLOOKUP($B14,'8日'!$B$6:$G$25,6,0)))</f>
        <v/>
      </c>
      <c r="O14" s="17" t="str">
        <f>IF(ISERROR(SUM(VLOOKUP($B14,'9日'!$B$6:$G$25,5,0),VLOOKUP($B14,'9日'!$B$6:$G$25,6,0))),"",SUM(VLOOKUP($B14,'9日'!$B$6:$G$25,5,0),VLOOKUP($B14,'9日'!$B$6:$G$25,6,0)))</f>
        <v/>
      </c>
      <c r="P14" s="17" t="str">
        <f>IF(ISERROR(SUM(VLOOKUP($B14,'10日'!$B$6:$G$25,5,0),VLOOKUP($B14,'10日'!$B$6:$G$25,6,0))),"",SUM(VLOOKUP($B14,'10日'!$B$6:$G$25,5,0),VLOOKUP($B14,'10日'!$B$6:$G$25,6,0)))</f>
        <v/>
      </c>
      <c r="Q14" s="17" t="str">
        <f>IF(ISERROR(SUM(VLOOKUP($B14,'11日'!$B$6:$G$25,5,0),VLOOKUP($B14,'11日'!$B$6:$G$25,6,0))),"",SUM(VLOOKUP($B14,'11日'!$B$6:$G$25,5,0),VLOOKUP($B14,'11日'!$B$6:$G$25,6,0)))</f>
        <v/>
      </c>
      <c r="R14" s="17" t="str">
        <f>IF(ISERROR(SUM(VLOOKUP($B14,'12日'!$B$6:$G$25,5,0),VLOOKUP($B14,'12日'!$B$6:$G$25,6,0))),"",SUM(VLOOKUP($B14,'12日'!$B$6:$G$25,5,0),VLOOKUP($B14,'12日'!$B$6:$G$25,6,0)))</f>
        <v/>
      </c>
      <c r="S14" s="17" t="str">
        <f>IF(ISERROR(SUM(VLOOKUP($B14,'13日'!$B$6:$G$25,5,0),VLOOKUP($B14,'13日'!$B$6:$G$25,6,0))),"",SUM(VLOOKUP($B14,'13日'!$B$6:$G$25,5,0),VLOOKUP($B14,'13日'!$B$6:$G$25,6,0)))</f>
        <v/>
      </c>
      <c r="T14" s="17" t="str">
        <f>IF(ISERROR(SUM(VLOOKUP($B14,'14日'!$B$6:$G$25,5,0),VLOOKUP($B14,'14日'!$B$6:$G$25,6,0))),"",SUM(VLOOKUP($B14,'14日'!$B$6:$G$25,5,0),VLOOKUP($B14,'14日'!$B$6:$G$25,6,0)))</f>
        <v/>
      </c>
      <c r="U14" s="17" t="str">
        <f>IF(ISERROR(SUM(VLOOKUP($B14,'15日'!$B$6:$G$25,5,0),VLOOKUP($B14,'15日'!$B$6:$G$25,6,0))),"",SUM(VLOOKUP($B14,'15日'!$B$6:$G$25,5,0),VLOOKUP($B14,'15日'!$B$6:$G$25,6,0)))</f>
        <v/>
      </c>
      <c r="V14" s="17" t="str">
        <f>IF(ISERROR(SUM(VLOOKUP($B14,'16日'!$B$6:$G$25,5,0),VLOOKUP($B14,'16日'!$B$6:$G$25,6,0))),"",SUM(VLOOKUP($B14,'16日'!$B$6:$G$25,5,0),VLOOKUP($B14,'16日'!$B$6:$G$25,6,0)))</f>
        <v/>
      </c>
      <c r="W14" s="17" t="str">
        <f>IF(ISERROR(SUM(VLOOKUP($B14,'17日'!$B$6:$G$25,5,0),VLOOKUP($B14,'17日'!$B$6:$G$25,6,0))),"",SUM(VLOOKUP($B14,'17日'!$B$6:$G$25,5,0),VLOOKUP($B14,'17日'!$B$6:$G$25,6,0)))</f>
        <v/>
      </c>
      <c r="X14" s="17" t="str">
        <f>IF(ISERROR(SUM(VLOOKUP($B14,'18日'!$B$6:$G$25,5,0),VLOOKUP($B14,'18日'!$B$6:$G$25,6,0))),"",SUM(VLOOKUP($B14,'18日'!$B$6:$G$25,5,0),VLOOKUP($B14,'18日'!$B$6:$G$25,6,0)))</f>
        <v/>
      </c>
      <c r="Y14" s="17" t="str">
        <f>IF(ISERROR(SUM(VLOOKUP($B14,'19日'!$B$6:$G$25,5,0),VLOOKUP($B14,'19日'!$B$6:$G$25,6,0))),"",SUM(VLOOKUP($B14,'19日'!$B$6:$G$25,5,0),VLOOKUP($B14,'19日'!$B$6:$G$25,6,0)))</f>
        <v/>
      </c>
      <c r="Z14" s="17" t="str">
        <f>IF(ISERROR(SUM(VLOOKUP($B14,'20日'!$B$6:$G$25,5,0),VLOOKUP($B14,'20日'!$B$6:$G$25,6,0))),"",SUM(VLOOKUP($B14,'20日'!$B$6:$G$25,5,0),VLOOKUP($B14,'20日'!$B$6:$G$25,6,0)))</f>
        <v/>
      </c>
      <c r="AA14" s="17" t="str">
        <f>IF(ISERROR(SUM(VLOOKUP($B14,'21日'!$B$6:$G$25,5,0),VLOOKUP($B14,'21日'!$B$6:$G$25,6,0))),"",SUM(VLOOKUP($B14,'21日'!$B$6:$G$25,5,0),VLOOKUP($B14,'21日'!$B$6:$G$25,6,0)))</f>
        <v/>
      </c>
      <c r="AB14" s="17" t="str">
        <f>IF(ISERROR(SUM(VLOOKUP($B14,'22日'!$B$6:$G$25,5,0),VLOOKUP($B14,'22日'!$B$6:$G$25,6,0))),"",SUM(VLOOKUP($B14,'22日'!$B$6:$G$25,5,0),VLOOKUP($B14,'22日'!$B$6:$G$25,6,0)))</f>
        <v/>
      </c>
      <c r="AC14" s="17" t="str">
        <f>IF(ISERROR(SUM(VLOOKUP($B14,'23日'!$B$6:$G$25,5,0),VLOOKUP($B14,'23日'!$B$6:$G$25,6,0))),"",SUM(VLOOKUP($B14,'23日'!$B$6:$G$25,5,0),VLOOKUP($B14,'23日'!$B$6:$G$25,6,0)))</f>
        <v/>
      </c>
      <c r="AD14" s="17" t="str">
        <f>IF(ISERROR(SUM(VLOOKUP($B14,'24日'!$B$6:$G$25,5,0),VLOOKUP($B14,'24日'!$B$6:$G$25,6,0))),"",SUM(VLOOKUP($B14,'24日'!$B$6:$G$25,5,0),VLOOKUP($B14,'24日'!$B$6:$G$25,6,0)))</f>
        <v/>
      </c>
      <c r="AE14" s="17" t="str">
        <f>IF(ISERROR(SUM(VLOOKUP($B14,'25日'!$B$6:$G$25,5,0),VLOOKUP($B14,'25日'!$B$6:$G$25,6,0))),"",SUM(VLOOKUP($B14,'25日'!$B$6:$G$25,5,0),VLOOKUP($B14,'25日'!$B$6:$G$25,6,0)))</f>
        <v/>
      </c>
      <c r="AF14" s="17" t="str">
        <f>IF(ISERROR(SUM(VLOOKUP($B14,'26日'!$B$6:$G$25,5,0),VLOOKUP($B14,'26日'!$B$6:$G$25,6,0))),"",SUM(VLOOKUP($B14,'26日'!$B$6:$G$25,5,0),VLOOKUP($B14,'26日'!$B$6:$G$25,6,0)))</f>
        <v/>
      </c>
      <c r="AG14" s="17" t="str">
        <f>IF(ISERROR(SUM(VLOOKUP($B14,'27日'!$B$6:$G$25,5,0),VLOOKUP($B14,'27日'!$B$6:$G$25,6,0))),"",SUM(VLOOKUP($B14,'27日'!$B$6:$G$25,5,0),VLOOKUP($B14,'27日'!$B$6:$G$25,6,0)))</f>
        <v/>
      </c>
      <c r="AH14" s="17" t="str">
        <f>IF(ISERROR(SUM(VLOOKUP($B14,'28日'!$B$6:$G$25,5,0),VLOOKUP($B14,'28日'!$B$6:$G$25,6,0))),"",SUM(VLOOKUP($B14,'28日'!$B$6:$G$25,5,0),VLOOKUP($B14,'28日'!$B$6:$G$25,6,0)))</f>
        <v/>
      </c>
      <c r="AI14" s="17" t="str">
        <f>IF(ISERROR(SUM(VLOOKUP($B14,'29日'!$B$6:$G$25,5,0),VLOOKUP($B14,'29日'!$B$6:$G$25,6,0))),"",SUM(VLOOKUP($B14,'29日'!$B$6:$G$25,5,0),VLOOKUP($B14,'29日'!$B$6:$G$25,6,0)))</f>
        <v/>
      </c>
      <c r="AJ14" s="17" t="str">
        <f>IF(ISERROR(SUM(VLOOKUP($B14,'30日'!$B$6:$G$25,5,0),VLOOKUP($B14,'30日'!$B$6:$G$25,6,0))),"",SUM(VLOOKUP($B14,'30日'!$B$6:$G$25,5,0),VLOOKUP($B14,'30日'!$B$6:$G$25,6,0)))</f>
        <v/>
      </c>
      <c r="AK14" s="17" t="str">
        <f>IF(ISERROR(SUM(VLOOKUP($B14,'31日'!$B$6:$G$25,5,0),VLOOKUP($B14,'31日'!$B$6:$G$25,6,0))),"",SUM(VLOOKUP($B14,'31日'!$B$6:$G$25,5,0),VLOOKUP($B14,'31日'!$B$6:$G$25,6,0)))</f>
        <v/>
      </c>
    </row>
    <row r="15" spans="2:37">
      <c r="B15" s="52"/>
      <c r="C15" s="54"/>
      <c r="D15" s="56"/>
      <c r="E15" s="19" t="s">
        <v>9</v>
      </c>
      <c r="F15" s="18">
        <f t="shared" si="18"/>
        <v>0</v>
      </c>
      <c r="G15" s="18" t="str">
        <f>VLOOKUP($B14,'1日'!$B$6:$G$25,4,0)</f>
        <v/>
      </c>
      <c r="H15" s="18" t="str">
        <f>VLOOKUP($B14,'2日'!$B$6:$G$25,4,0)</f>
        <v/>
      </c>
      <c r="I15" s="18" t="str">
        <f>VLOOKUP($B14,'3日'!$B$6:$G$25,4,0)</f>
        <v/>
      </c>
      <c r="J15" s="18" t="str">
        <f>VLOOKUP($B14,'4日'!$B$6:$G$25,4,0)</f>
        <v/>
      </c>
      <c r="K15" s="18" t="str">
        <f>VLOOKUP($B14,'5日'!$B$6:$G$25,4,0)</f>
        <v/>
      </c>
      <c r="L15" s="18" t="str">
        <f>VLOOKUP($B14,'6日'!$B$6:$G$25,4,0)</f>
        <v/>
      </c>
      <c r="M15" s="18" t="str">
        <f>VLOOKUP($B14,'7日'!$B$6:$G$25,4,0)</f>
        <v/>
      </c>
      <c r="N15" s="18" t="str">
        <f>VLOOKUP($B14,'8日'!$B$6:$G$25,4,0)</f>
        <v/>
      </c>
      <c r="O15" s="18" t="str">
        <f>VLOOKUP($B14,'9日'!$B$6:$G$25,4,0)</f>
        <v/>
      </c>
      <c r="P15" s="18" t="str">
        <f>VLOOKUP($B14,'10日'!$B$6:$G$25,4,0)</f>
        <v/>
      </c>
      <c r="Q15" s="18" t="str">
        <f>VLOOKUP($B14,'11日'!$B$6:$G$25,4,0)</f>
        <v/>
      </c>
      <c r="R15" s="18" t="str">
        <f>VLOOKUP($B14,'12日'!$B$6:$G$25,4,0)</f>
        <v/>
      </c>
      <c r="S15" s="18" t="str">
        <f>VLOOKUP($B14,'13日'!$B$6:$G$25,4,0)</f>
        <v/>
      </c>
      <c r="T15" s="18" t="str">
        <f>VLOOKUP($B14,'14日'!$B$6:$G$25,4,0)</f>
        <v/>
      </c>
      <c r="U15" s="18" t="str">
        <f>VLOOKUP($B14,'15日'!$B$6:$G$25,4,0)</f>
        <v/>
      </c>
      <c r="V15" s="18" t="str">
        <f>VLOOKUP($B14,'16日'!$B$6:$G$25,4,0)</f>
        <v/>
      </c>
      <c r="W15" s="18" t="str">
        <f>VLOOKUP($B14,'17日'!$B$6:$G$25,4,0)</f>
        <v/>
      </c>
      <c r="X15" s="18" t="str">
        <f>VLOOKUP($B14,'18日'!$B$6:$G$25,4,0)</f>
        <v/>
      </c>
      <c r="Y15" s="18" t="str">
        <f>VLOOKUP($B14,'19日'!$B$6:$G$25,4,0)</f>
        <v/>
      </c>
      <c r="Z15" s="18" t="str">
        <f>VLOOKUP($B14,'20日'!$B$6:$G$25,4,0)</f>
        <v/>
      </c>
      <c r="AA15" s="18" t="str">
        <f>VLOOKUP($B14,'21日'!$B$6:$G$25,4,0)</f>
        <v/>
      </c>
      <c r="AB15" s="18" t="str">
        <f>VLOOKUP($B14,'22日'!$B$6:$G$25,4,0)</f>
        <v/>
      </c>
      <c r="AC15" s="18" t="str">
        <f>VLOOKUP($B14,'23日'!$B$6:$G$25,4,0)</f>
        <v/>
      </c>
      <c r="AD15" s="18" t="str">
        <f>VLOOKUP($B14,'24日'!$B$6:$G$25,4,0)</f>
        <v/>
      </c>
      <c r="AE15" s="18" t="str">
        <f>VLOOKUP($B14,'25日'!$B$6:$G$25,4,0)</f>
        <v/>
      </c>
      <c r="AF15" s="18" t="str">
        <f>VLOOKUP($B14,'26日'!$B$6:$G$25,4,0)</f>
        <v/>
      </c>
      <c r="AG15" s="18" t="str">
        <f>VLOOKUP($B14,'27日'!$B$6:$G$25,4,0)</f>
        <v/>
      </c>
      <c r="AH15" s="18" t="str">
        <f>VLOOKUP($B14,'28日'!$B$6:$G$25,4,0)</f>
        <v/>
      </c>
      <c r="AI15" s="18" t="str">
        <f>VLOOKUP($B14,'29日'!$B$6:$G$25,4,0)</f>
        <v/>
      </c>
      <c r="AJ15" s="18" t="str">
        <f>VLOOKUP($B14,'30日'!$B$6:$G$25,4,0)</f>
        <v/>
      </c>
      <c r="AK15" s="18" t="str">
        <f>VLOOKUP($B14,'31日'!$B$6:$G$25,4,0)</f>
        <v/>
      </c>
    </row>
    <row r="16" spans="2:37">
      <c r="B16" s="51">
        <v>4</v>
      </c>
      <c r="C16" s="53" t="s">
        <v>23</v>
      </c>
      <c r="D16" s="55">
        <v>900</v>
      </c>
      <c r="E16" s="17" t="s">
        <v>33</v>
      </c>
      <c r="F16" s="17">
        <f t="shared" si="18"/>
        <v>0</v>
      </c>
      <c r="G16" s="17" t="str">
        <f>IF(ISERROR(SUM(VLOOKUP($B16,'1日'!$B$6:$G$25,5,0),VLOOKUP($B16,'1日'!$B$6:$G$25,6,0))),"",SUM(VLOOKUP($B16,'1日'!$B$6:$G$25,5,0),VLOOKUP($B16,'1日'!$B$6:$G$25,6,0)))</f>
        <v/>
      </c>
      <c r="H16" s="17" t="str">
        <f>IF(ISERROR(SUM(VLOOKUP($B16,'2日'!$B$6:$G$25,5,0),VLOOKUP($B16,'2日'!$B$6:$G$25,6,0))),"",SUM(VLOOKUP($B16,'2日'!$B$6:$G$25,5,0),VLOOKUP($B16,'2日'!$B$6:$G$25,6,0)))</f>
        <v/>
      </c>
      <c r="I16" s="17" t="str">
        <f>IF(ISERROR(SUM(VLOOKUP($B16,'3日'!$B$6:$G$25,5,0),VLOOKUP($B16,'3日'!$B$6:$G$25,6,0))),"",SUM(VLOOKUP($B16,'3日'!$B$6:$G$25,5,0),VLOOKUP($B16,'3日'!$B$6:$G$25,6,0)))</f>
        <v/>
      </c>
      <c r="J16" s="17" t="str">
        <f>IF(ISERROR(SUM(VLOOKUP($B16,'4日'!$B$6:$G$25,5,0),VLOOKUP($B16,'4日'!$B$6:$G$25,6,0))),"",SUM(VLOOKUP($B16,'4日'!$B$6:$G$25,5,0),VLOOKUP($B16,'4日'!$B$6:$G$25,6,0)))</f>
        <v/>
      </c>
      <c r="K16" s="17" t="str">
        <f>IF(ISERROR(SUM(VLOOKUP($B16,'5日'!$B$6:$G$25,5,0),VLOOKUP($B16,'5日'!$B$6:$G$25,6,0))),"",SUM(VLOOKUP($B16,'5日'!$B$6:$G$25,5,0),VLOOKUP($B16,'5日'!$B$6:$G$25,6,0)))</f>
        <v/>
      </c>
      <c r="L16" s="17" t="str">
        <f>IF(ISERROR(SUM(VLOOKUP($B16,'6日'!$B$6:$G$25,5,0),VLOOKUP($B16,'6日'!$B$6:$G$25,6,0))),"",SUM(VLOOKUP($B16,'6日'!$B$6:$G$25,5,0),VLOOKUP($B16,'6日'!$B$6:$G$25,6,0)))</f>
        <v/>
      </c>
      <c r="M16" s="17" t="str">
        <f>IF(ISERROR(SUM(VLOOKUP($B16,'7日'!$B$6:$G$25,5,0),VLOOKUP($B16,'7日'!$B$6:$G$25,6,0))),"",SUM(VLOOKUP($B16,'7日'!$B$6:$G$25,5,0),VLOOKUP($B16,'7日'!$B$6:$G$25,6,0)))</f>
        <v/>
      </c>
      <c r="N16" s="17" t="str">
        <f>IF(ISERROR(SUM(VLOOKUP($B16,'8日'!$B$6:$G$25,5,0),VLOOKUP($B16,'8日'!$B$6:$G$25,6,0))),"",SUM(VLOOKUP($B16,'8日'!$B$6:$G$25,5,0),VLOOKUP($B16,'8日'!$B$6:$G$25,6,0)))</f>
        <v/>
      </c>
      <c r="O16" s="17" t="str">
        <f>IF(ISERROR(SUM(VLOOKUP($B16,'9日'!$B$6:$G$25,5,0),VLOOKUP($B16,'9日'!$B$6:$G$25,6,0))),"",SUM(VLOOKUP($B16,'9日'!$B$6:$G$25,5,0),VLOOKUP($B16,'9日'!$B$6:$G$25,6,0)))</f>
        <v/>
      </c>
      <c r="P16" s="17" t="str">
        <f>IF(ISERROR(SUM(VLOOKUP($B16,'10日'!$B$6:$G$25,5,0),VLOOKUP($B16,'10日'!$B$6:$G$25,6,0))),"",SUM(VLOOKUP($B16,'10日'!$B$6:$G$25,5,0),VLOOKUP($B16,'10日'!$B$6:$G$25,6,0)))</f>
        <v/>
      </c>
      <c r="Q16" s="17" t="str">
        <f>IF(ISERROR(SUM(VLOOKUP($B16,'11日'!$B$6:$G$25,5,0),VLOOKUP($B16,'11日'!$B$6:$G$25,6,0))),"",SUM(VLOOKUP($B16,'11日'!$B$6:$G$25,5,0),VLOOKUP($B16,'11日'!$B$6:$G$25,6,0)))</f>
        <v/>
      </c>
      <c r="R16" s="17" t="str">
        <f>IF(ISERROR(SUM(VLOOKUP($B16,'12日'!$B$6:$G$25,5,0),VLOOKUP($B16,'12日'!$B$6:$G$25,6,0))),"",SUM(VLOOKUP($B16,'12日'!$B$6:$G$25,5,0),VLOOKUP($B16,'12日'!$B$6:$G$25,6,0)))</f>
        <v/>
      </c>
      <c r="S16" s="17" t="str">
        <f>IF(ISERROR(SUM(VLOOKUP($B16,'13日'!$B$6:$G$25,5,0),VLOOKUP($B16,'13日'!$B$6:$G$25,6,0))),"",SUM(VLOOKUP($B16,'13日'!$B$6:$G$25,5,0),VLOOKUP($B16,'13日'!$B$6:$G$25,6,0)))</f>
        <v/>
      </c>
      <c r="T16" s="17" t="str">
        <f>IF(ISERROR(SUM(VLOOKUP($B16,'14日'!$B$6:$G$25,5,0),VLOOKUP($B16,'14日'!$B$6:$G$25,6,0))),"",SUM(VLOOKUP($B16,'14日'!$B$6:$G$25,5,0),VLOOKUP($B16,'14日'!$B$6:$G$25,6,0)))</f>
        <v/>
      </c>
      <c r="U16" s="17" t="str">
        <f>IF(ISERROR(SUM(VLOOKUP($B16,'15日'!$B$6:$G$25,5,0),VLOOKUP($B16,'15日'!$B$6:$G$25,6,0))),"",SUM(VLOOKUP($B16,'15日'!$B$6:$G$25,5,0),VLOOKUP($B16,'15日'!$B$6:$G$25,6,0)))</f>
        <v/>
      </c>
      <c r="V16" s="17" t="str">
        <f>IF(ISERROR(SUM(VLOOKUP($B16,'16日'!$B$6:$G$25,5,0),VLOOKUP($B16,'16日'!$B$6:$G$25,6,0))),"",SUM(VLOOKUP($B16,'16日'!$B$6:$G$25,5,0),VLOOKUP($B16,'16日'!$B$6:$G$25,6,0)))</f>
        <v/>
      </c>
      <c r="W16" s="17" t="str">
        <f>IF(ISERROR(SUM(VLOOKUP($B16,'17日'!$B$6:$G$25,5,0),VLOOKUP($B16,'17日'!$B$6:$G$25,6,0))),"",SUM(VLOOKUP($B16,'17日'!$B$6:$G$25,5,0),VLOOKUP($B16,'17日'!$B$6:$G$25,6,0)))</f>
        <v/>
      </c>
      <c r="X16" s="17" t="str">
        <f>IF(ISERROR(SUM(VLOOKUP($B16,'18日'!$B$6:$G$25,5,0),VLOOKUP($B16,'18日'!$B$6:$G$25,6,0))),"",SUM(VLOOKUP($B16,'18日'!$B$6:$G$25,5,0),VLOOKUP($B16,'18日'!$B$6:$G$25,6,0)))</f>
        <v/>
      </c>
      <c r="Y16" s="17" t="str">
        <f>IF(ISERROR(SUM(VLOOKUP($B16,'19日'!$B$6:$G$25,5,0),VLOOKUP($B16,'19日'!$B$6:$G$25,6,0))),"",SUM(VLOOKUP($B16,'19日'!$B$6:$G$25,5,0),VLOOKUP($B16,'19日'!$B$6:$G$25,6,0)))</f>
        <v/>
      </c>
      <c r="Z16" s="17" t="str">
        <f>IF(ISERROR(SUM(VLOOKUP($B16,'20日'!$B$6:$G$25,5,0),VLOOKUP($B16,'20日'!$B$6:$G$25,6,0))),"",SUM(VLOOKUP($B16,'20日'!$B$6:$G$25,5,0),VLOOKUP($B16,'20日'!$B$6:$G$25,6,0)))</f>
        <v/>
      </c>
      <c r="AA16" s="17" t="str">
        <f>IF(ISERROR(SUM(VLOOKUP($B16,'21日'!$B$6:$G$25,5,0),VLOOKUP($B16,'21日'!$B$6:$G$25,6,0))),"",SUM(VLOOKUP($B16,'21日'!$B$6:$G$25,5,0),VLOOKUP($B16,'21日'!$B$6:$G$25,6,0)))</f>
        <v/>
      </c>
      <c r="AB16" s="17" t="str">
        <f>IF(ISERROR(SUM(VLOOKUP($B16,'22日'!$B$6:$G$25,5,0),VLOOKUP($B16,'22日'!$B$6:$G$25,6,0))),"",SUM(VLOOKUP($B16,'22日'!$B$6:$G$25,5,0),VLOOKUP($B16,'22日'!$B$6:$G$25,6,0)))</f>
        <v/>
      </c>
      <c r="AC16" s="17" t="str">
        <f>IF(ISERROR(SUM(VLOOKUP($B16,'23日'!$B$6:$G$25,5,0),VLOOKUP($B16,'23日'!$B$6:$G$25,6,0))),"",SUM(VLOOKUP($B16,'23日'!$B$6:$G$25,5,0),VLOOKUP($B16,'23日'!$B$6:$G$25,6,0)))</f>
        <v/>
      </c>
      <c r="AD16" s="17" t="str">
        <f>IF(ISERROR(SUM(VLOOKUP($B16,'24日'!$B$6:$G$25,5,0),VLOOKUP($B16,'24日'!$B$6:$G$25,6,0))),"",SUM(VLOOKUP($B16,'24日'!$B$6:$G$25,5,0),VLOOKUP($B16,'24日'!$B$6:$G$25,6,0)))</f>
        <v/>
      </c>
      <c r="AE16" s="17" t="str">
        <f>IF(ISERROR(SUM(VLOOKUP($B16,'25日'!$B$6:$G$25,5,0),VLOOKUP($B16,'25日'!$B$6:$G$25,6,0))),"",SUM(VLOOKUP($B16,'25日'!$B$6:$G$25,5,0),VLOOKUP($B16,'25日'!$B$6:$G$25,6,0)))</f>
        <v/>
      </c>
      <c r="AF16" s="17" t="str">
        <f>IF(ISERROR(SUM(VLOOKUP($B16,'26日'!$B$6:$G$25,5,0),VLOOKUP($B16,'26日'!$B$6:$G$25,6,0))),"",SUM(VLOOKUP($B16,'26日'!$B$6:$G$25,5,0),VLOOKUP($B16,'26日'!$B$6:$G$25,6,0)))</f>
        <v/>
      </c>
      <c r="AG16" s="17" t="str">
        <f>IF(ISERROR(SUM(VLOOKUP($B16,'27日'!$B$6:$G$25,5,0),VLOOKUP($B16,'27日'!$B$6:$G$25,6,0))),"",SUM(VLOOKUP($B16,'27日'!$B$6:$G$25,5,0),VLOOKUP($B16,'27日'!$B$6:$G$25,6,0)))</f>
        <v/>
      </c>
      <c r="AH16" s="17" t="str">
        <f>IF(ISERROR(SUM(VLOOKUP($B16,'28日'!$B$6:$G$25,5,0),VLOOKUP($B16,'28日'!$B$6:$G$25,6,0))),"",SUM(VLOOKUP($B16,'28日'!$B$6:$G$25,5,0),VLOOKUP($B16,'28日'!$B$6:$G$25,6,0)))</f>
        <v/>
      </c>
      <c r="AI16" s="17" t="str">
        <f>IF(ISERROR(SUM(VLOOKUP($B16,'29日'!$B$6:$G$25,5,0),VLOOKUP($B16,'29日'!$B$6:$G$25,6,0))),"",SUM(VLOOKUP($B16,'29日'!$B$6:$G$25,5,0),VLOOKUP($B16,'29日'!$B$6:$G$25,6,0)))</f>
        <v/>
      </c>
      <c r="AJ16" s="17" t="str">
        <f>IF(ISERROR(SUM(VLOOKUP($B16,'30日'!$B$6:$G$25,5,0),VLOOKUP($B16,'30日'!$B$6:$G$25,6,0))),"",SUM(VLOOKUP($B16,'30日'!$B$6:$G$25,5,0),VLOOKUP($B16,'30日'!$B$6:$G$25,6,0)))</f>
        <v/>
      </c>
      <c r="AK16" s="17" t="str">
        <f>IF(ISERROR(SUM(VLOOKUP($B16,'31日'!$B$6:$G$25,5,0),VLOOKUP($B16,'31日'!$B$6:$G$25,6,0))),"",SUM(VLOOKUP($B16,'31日'!$B$6:$G$25,5,0),VLOOKUP($B16,'31日'!$B$6:$G$25,6,0)))</f>
        <v/>
      </c>
    </row>
    <row r="17" spans="2:37">
      <c r="B17" s="52"/>
      <c r="C17" s="54"/>
      <c r="D17" s="56"/>
      <c r="E17" s="19" t="s">
        <v>9</v>
      </c>
      <c r="F17" s="18">
        <f t="shared" si="18"/>
        <v>0</v>
      </c>
      <c r="G17" s="18" t="str">
        <f>VLOOKUP($B16,'1日'!$B$6:$G$25,4,0)</f>
        <v/>
      </c>
      <c r="H17" s="18" t="str">
        <f>VLOOKUP($B16,'2日'!$B$6:$G$25,4,0)</f>
        <v/>
      </c>
      <c r="I17" s="18" t="str">
        <f>VLOOKUP($B16,'3日'!$B$6:$G$25,4,0)</f>
        <v/>
      </c>
      <c r="J17" s="18" t="str">
        <f>VLOOKUP($B16,'4日'!$B$6:$G$25,4,0)</f>
        <v/>
      </c>
      <c r="K17" s="18" t="str">
        <f>VLOOKUP($B16,'5日'!$B$6:$G$25,4,0)</f>
        <v/>
      </c>
      <c r="L17" s="18" t="str">
        <f>VLOOKUP($B16,'6日'!$B$6:$G$25,4,0)</f>
        <v/>
      </c>
      <c r="M17" s="18" t="str">
        <f>VLOOKUP($B16,'7日'!$B$6:$G$25,4,0)</f>
        <v/>
      </c>
      <c r="N17" s="18" t="str">
        <f>VLOOKUP($B16,'8日'!$B$6:$G$25,4,0)</f>
        <v/>
      </c>
      <c r="O17" s="18" t="str">
        <f>VLOOKUP($B16,'9日'!$B$6:$G$25,4,0)</f>
        <v/>
      </c>
      <c r="P17" s="18" t="str">
        <f>VLOOKUP($B16,'10日'!$B$6:$G$25,4,0)</f>
        <v/>
      </c>
      <c r="Q17" s="18" t="str">
        <f>VLOOKUP($B16,'11日'!$B$6:$G$25,4,0)</f>
        <v/>
      </c>
      <c r="R17" s="18" t="str">
        <f>VLOOKUP($B16,'12日'!$B$6:$G$25,4,0)</f>
        <v/>
      </c>
      <c r="S17" s="18" t="str">
        <f>VLOOKUP($B16,'13日'!$B$6:$G$25,4,0)</f>
        <v/>
      </c>
      <c r="T17" s="18" t="str">
        <f>VLOOKUP($B16,'14日'!$B$6:$G$25,4,0)</f>
        <v/>
      </c>
      <c r="U17" s="18" t="str">
        <f>VLOOKUP($B16,'15日'!$B$6:$G$25,4,0)</f>
        <v/>
      </c>
      <c r="V17" s="18" t="str">
        <f>VLOOKUP($B16,'16日'!$B$6:$G$25,4,0)</f>
        <v/>
      </c>
      <c r="W17" s="18" t="str">
        <f>VLOOKUP($B16,'17日'!$B$6:$G$25,4,0)</f>
        <v/>
      </c>
      <c r="X17" s="18" t="str">
        <f>VLOOKUP($B16,'18日'!$B$6:$G$25,4,0)</f>
        <v/>
      </c>
      <c r="Y17" s="18" t="str">
        <f>VLOOKUP($B16,'19日'!$B$6:$G$25,4,0)</f>
        <v/>
      </c>
      <c r="Z17" s="18" t="str">
        <f>VLOOKUP($B16,'20日'!$B$6:$G$25,4,0)</f>
        <v/>
      </c>
      <c r="AA17" s="18" t="str">
        <f>VLOOKUP($B16,'21日'!$B$6:$G$25,4,0)</f>
        <v/>
      </c>
      <c r="AB17" s="18" t="str">
        <f>VLOOKUP($B16,'22日'!$B$6:$G$25,4,0)</f>
        <v/>
      </c>
      <c r="AC17" s="18" t="str">
        <f>VLOOKUP($B16,'23日'!$B$6:$G$25,4,0)</f>
        <v/>
      </c>
      <c r="AD17" s="18" t="str">
        <f>VLOOKUP($B16,'24日'!$B$6:$G$25,4,0)</f>
        <v/>
      </c>
      <c r="AE17" s="18" t="str">
        <f>VLOOKUP($B16,'25日'!$B$6:$G$25,4,0)</f>
        <v/>
      </c>
      <c r="AF17" s="18" t="str">
        <f>VLOOKUP($B16,'26日'!$B$6:$G$25,4,0)</f>
        <v/>
      </c>
      <c r="AG17" s="18" t="str">
        <f>VLOOKUP($B16,'27日'!$B$6:$G$25,4,0)</f>
        <v/>
      </c>
      <c r="AH17" s="18" t="str">
        <f>VLOOKUP($B16,'28日'!$B$6:$G$25,4,0)</f>
        <v/>
      </c>
      <c r="AI17" s="18" t="str">
        <f>VLOOKUP($B16,'29日'!$B$6:$G$25,4,0)</f>
        <v/>
      </c>
      <c r="AJ17" s="18" t="str">
        <f>VLOOKUP($B16,'30日'!$B$6:$G$25,4,0)</f>
        <v/>
      </c>
      <c r="AK17" s="18" t="str">
        <f>VLOOKUP($B16,'31日'!$B$6:$G$25,4,0)</f>
        <v/>
      </c>
    </row>
    <row r="18" spans="2:37">
      <c r="B18" s="51">
        <v>5</v>
      </c>
      <c r="C18" s="53"/>
      <c r="D18" s="55"/>
      <c r="E18" s="17" t="s">
        <v>33</v>
      </c>
      <c r="F18" s="17">
        <f t="shared" si="18"/>
        <v>0</v>
      </c>
      <c r="G18" s="17" t="str">
        <f>IF(ISERROR(SUM(VLOOKUP($B18,'1日'!$B$6:$G$25,5,0),VLOOKUP($B18,'1日'!$B$6:$G$25,6,0))),"",SUM(VLOOKUP($B18,'1日'!$B$6:$G$25,5,0),VLOOKUP($B18,'1日'!$B$6:$G$25,6,0)))</f>
        <v/>
      </c>
      <c r="H18" s="17" t="str">
        <f>IF(ISERROR(SUM(VLOOKUP($B18,'2日'!$B$6:$G$25,5,0),VLOOKUP($B18,'2日'!$B$6:$G$25,6,0))),"",SUM(VLOOKUP($B18,'2日'!$B$6:$G$25,5,0),VLOOKUP($B18,'2日'!$B$6:$G$25,6,0)))</f>
        <v/>
      </c>
      <c r="I18" s="17" t="str">
        <f>IF(ISERROR(SUM(VLOOKUP($B18,'3日'!$B$6:$G$25,5,0),VLOOKUP($B18,'3日'!$B$6:$G$25,6,0))),"",SUM(VLOOKUP($B18,'3日'!$B$6:$G$25,5,0),VLOOKUP($B18,'3日'!$B$6:$G$25,6,0)))</f>
        <v/>
      </c>
      <c r="J18" s="17" t="str">
        <f>IF(ISERROR(SUM(VLOOKUP($B18,'4日'!$B$6:$G$25,5,0),VLOOKUP($B18,'4日'!$B$6:$G$25,6,0))),"",SUM(VLOOKUP($B18,'4日'!$B$6:$G$25,5,0),VLOOKUP($B18,'4日'!$B$6:$G$25,6,0)))</f>
        <v/>
      </c>
      <c r="K18" s="17" t="str">
        <f>IF(ISERROR(SUM(VLOOKUP($B18,'5日'!$B$6:$G$25,5,0),VLOOKUP($B18,'5日'!$B$6:$G$25,6,0))),"",SUM(VLOOKUP($B18,'5日'!$B$6:$G$25,5,0),VLOOKUP($B18,'5日'!$B$6:$G$25,6,0)))</f>
        <v/>
      </c>
      <c r="L18" s="17" t="str">
        <f>IF(ISERROR(SUM(VLOOKUP($B18,'6日'!$B$6:$G$25,5,0),VLOOKUP($B18,'6日'!$B$6:$G$25,6,0))),"",SUM(VLOOKUP($B18,'6日'!$B$6:$G$25,5,0),VLOOKUP($B18,'6日'!$B$6:$G$25,6,0)))</f>
        <v/>
      </c>
      <c r="M18" s="17" t="str">
        <f>IF(ISERROR(SUM(VLOOKUP($B18,'7日'!$B$6:$G$25,5,0),VLOOKUP($B18,'7日'!$B$6:$G$25,6,0))),"",SUM(VLOOKUP($B18,'7日'!$B$6:$G$25,5,0),VLOOKUP($B18,'7日'!$B$6:$G$25,6,0)))</f>
        <v/>
      </c>
      <c r="N18" s="17" t="str">
        <f>IF(ISERROR(SUM(VLOOKUP($B18,'8日'!$B$6:$G$25,5,0),VLOOKUP($B18,'8日'!$B$6:$G$25,6,0))),"",SUM(VLOOKUP($B18,'8日'!$B$6:$G$25,5,0),VLOOKUP($B18,'8日'!$B$6:$G$25,6,0)))</f>
        <v/>
      </c>
      <c r="O18" s="17" t="str">
        <f>IF(ISERROR(SUM(VLOOKUP($B18,'9日'!$B$6:$G$25,5,0),VLOOKUP($B18,'9日'!$B$6:$G$25,6,0))),"",SUM(VLOOKUP($B18,'9日'!$B$6:$G$25,5,0),VLOOKUP($B18,'9日'!$B$6:$G$25,6,0)))</f>
        <v/>
      </c>
      <c r="P18" s="17" t="str">
        <f>IF(ISERROR(SUM(VLOOKUP($B18,'10日'!$B$6:$G$25,5,0),VLOOKUP($B18,'10日'!$B$6:$G$25,6,0))),"",SUM(VLOOKUP($B18,'10日'!$B$6:$G$25,5,0),VLOOKUP($B18,'10日'!$B$6:$G$25,6,0)))</f>
        <v/>
      </c>
      <c r="Q18" s="17" t="str">
        <f>IF(ISERROR(SUM(VLOOKUP($B18,'11日'!$B$6:$G$25,5,0),VLOOKUP($B18,'11日'!$B$6:$G$25,6,0))),"",SUM(VLOOKUP($B18,'11日'!$B$6:$G$25,5,0),VLOOKUP($B18,'11日'!$B$6:$G$25,6,0)))</f>
        <v/>
      </c>
      <c r="R18" s="17" t="str">
        <f>IF(ISERROR(SUM(VLOOKUP($B18,'12日'!$B$6:$G$25,5,0),VLOOKUP($B18,'12日'!$B$6:$G$25,6,0))),"",SUM(VLOOKUP($B18,'12日'!$B$6:$G$25,5,0),VLOOKUP($B18,'12日'!$B$6:$G$25,6,0)))</f>
        <v/>
      </c>
      <c r="S18" s="17" t="str">
        <f>IF(ISERROR(SUM(VLOOKUP($B18,'13日'!$B$6:$G$25,5,0),VLOOKUP($B18,'13日'!$B$6:$G$25,6,0))),"",SUM(VLOOKUP($B18,'13日'!$B$6:$G$25,5,0),VLOOKUP($B18,'13日'!$B$6:$G$25,6,0)))</f>
        <v/>
      </c>
      <c r="T18" s="17" t="str">
        <f>IF(ISERROR(SUM(VLOOKUP($B18,'14日'!$B$6:$G$25,5,0),VLOOKUP($B18,'14日'!$B$6:$G$25,6,0))),"",SUM(VLOOKUP($B18,'14日'!$B$6:$G$25,5,0),VLOOKUP($B18,'14日'!$B$6:$G$25,6,0)))</f>
        <v/>
      </c>
      <c r="U18" s="17" t="str">
        <f>IF(ISERROR(SUM(VLOOKUP($B18,'15日'!$B$6:$G$25,5,0),VLOOKUP($B18,'15日'!$B$6:$G$25,6,0))),"",SUM(VLOOKUP($B18,'15日'!$B$6:$G$25,5,0),VLOOKUP($B18,'15日'!$B$6:$G$25,6,0)))</f>
        <v/>
      </c>
      <c r="V18" s="17" t="str">
        <f>IF(ISERROR(SUM(VLOOKUP($B18,'16日'!$B$6:$G$25,5,0),VLOOKUP($B18,'16日'!$B$6:$G$25,6,0))),"",SUM(VLOOKUP($B18,'16日'!$B$6:$G$25,5,0),VLOOKUP($B18,'16日'!$B$6:$G$25,6,0)))</f>
        <v/>
      </c>
      <c r="W18" s="17" t="str">
        <f>IF(ISERROR(SUM(VLOOKUP($B18,'17日'!$B$6:$G$25,5,0),VLOOKUP($B18,'17日'!$B$6:$G$25,6,0))),"",SUM(VLOOKUP($B18,'17日'!$B$6:$G$25,5,0),VLOOKUP($B18,'17日'!$B$6:$G$25,6,0)))</f>
        <v/>
      </c>
      <c r="X18" s="17" t="str">
        <f>IF(ISERROR(SUM(VLOOKUP($B18,'18日'!$B$6:$G$25,5,0),VLOOKUP($B18,'18日'!$B$6:$G$25,6,0))),"",SUM(VLOOKUP($B18,'18日'!$B$6:$G$25,5,0),VLOOKUP($B18,'18日'!$B$6:$G$25,6,0)))</f>
        <v/>
      </c>
      <c r="Y18" s="17" t="str">
        <f>IF(ISERROR(SUM(VLOOKUP($B18,'19日'!$B$6:$G$25,5,0),VLOOKUP($B18,'19日'!$B$6:$G$25,6,0))),"",SUM(VLOOKUP($B18,'19日'!$B$6:$G$25,5,0),VLOOKUP($B18,'19日'!$B$6:$G$25,6,0)))</f>
        <v/>
      </c>
      <c r="Z18" s="17" t="str">
        <f>IF(ISERROR(SUM(VLOOKUP($B18,'20日'!$B$6:$G$25,5,0),VLOOKUP($B18,'20日'!$B$6:$G$25,6,0))),"",SUM(VLOOKUP($B18,'20日'!$B$6:$G$25,5,0),VLOOKUP($B18,'20日'!$B$6:$G$25,6,0)))</f>
        <v/>
      </c>
      <c r="AA18" s="17" t="str">
        <f>IF(ISERROR(SUM(VLOOKUP($B18,'21日'!$B$6:$G$25,5,0),VLOOKUP($B18,'21日'!$B$6:$G$25,6,0))),"",SUM(VLOOKUP($B18,'21日'!$B$6:$G$25,5,0),VLOOKUP($B18,'21日'!$B$6:$G$25,6,0)))</f>
        <v/>
      </c>
      <c r="AB18" s="17" t="str">
        <f>IF(ISERROR(SUM(VLOOKUP($B18,'22日'!$B$6:$G$25,5,0),VLOOKUP($B18,'22日'!$B$6:$G$25,6,0))),"",SUM(VLOOKUP($B18,'22日'!$B$6:$G$25,5,0),VLOOKUP($B18,'22日'!$B$6:$G$25,6,0)))</f>
        <v/>
      </c>
      <c r="AC18" s="17" t="str">
        <f>IF(ISERROR(SUM(VLOOKUP($B18,'23日'!$B$6:$G$25,5,0),VLOOKUP($B18,'23日'!$B$6:$G$25,6,0))),"",SUM(VLOOKUP($B18,'23日'!$B$6:$G$25,5,0),VLOOKUP($B18,'23日'!$B$6:$G$25,6,0)))</f>
        <v/>
      </c>
      <c r="AD18" s="17" t="str">
        <f>IF(ISERROR(SUM(VLOOKUP($B18,'24日'!$B$6:$G$25,5,0),VLOOKUP($B18,'24日'!$B$6:$G$25,6,0))),"",SUM(VLOOKUP($B18,'24日'!$B$6:$G$25,5,0),VLOOKUP($B18,'24日'!$B$6:$G$25,6,0)))</f>
        <v/>
      </c>
      <c r="AE18" s="17" t="str">
        <f>IF(ISERROR(SUM(VLOOKUP($B18,'25日'!$B$6:$G$25,5,0),VLOOKUP($B18,'25日'!$B$6:$G$25,6,0))),"",SUM(VLOOKUP($B18,'25日'!$B$6:$G$25,5,0),VLOOKUP($B18,'25日'!$B$6:$G$25,6,0)))</f>
        <v/>
      </c>
      <c r="AF18" s="17" t="str">
        <f>IF(ISERROR(SUM(VLOOKUP($B18,'26日'!$B$6:$G$25,5,0),VLOOKUP($B18,'26日'!$B$6:$G$25,6,0))),"",SUM(VLOOKUP($B18,'26日'!$B$6:$G$25,5,0),VLOOKUP($B18,'26日'!$B$6:$G$25,6,0)))</f>
        <v/>
      </c>
      <c r="AG18" s="17" t="str">
        <f>IF(ISERROR(SUM(VLOOKUP($B18,'27日'!$B$6:$G$25,5,0),VLOOKUP($B18,'27日'!$B$6:$G$25,6,0))),"",SUM(VLOOKUP($B18,'27日'!$B$6:$G$25,5,0),VLOOKUP($B18,'27日'!$B$6:$G$25,6,0)))</f>
        <v/>
      </c>
      <c r="AH18" s="17" t="str">
        <f>IF(ISERROR(SUM(VLOOKUP($B18,'28日'!$B$6:$G$25,5,0),VLOOKUP($B18,'28日'!$B$6:$G$25,6,0))),"",SUM(VLOOKUP($B18,'28日'!$B$6:$G$25,5,0),VLOOKUP($B18,'28日'!$B$6:$G$25,6,0)))</f>
        <v/>
      </c>
      <c r="AI18" s="17" t="str">
        <f>IF(ISERROR(SUM(VLOOKUP($B18,'29日'!$B$6:$G$25,5,0),VLOOKUP($B18,'29日'!$B$6:$G$25,6,0))),"",SUM(VLOOKUP($B18,'29日'!$B$6:$G$25,5,0),VLOOKUP($B18,'29日'!$B$6:$G$25,6,0)))</f>
        <v/>
      </c>
      <c r="AJ18" s="17" t="str">
        <f>IF(ISERROR(SUM(VLOOKUP($B18,'30日'!$B$6:$G$25,5,0),VLOOKUP($B18,'30日'!$B$6:$G$25,6,0))),"",SUM(VLOOKUP($B18,'30日'!$B$6:$G$25,5,0),VLOOKUP($B18,'30日'!$B$6:$G$25,6,0)))</f>
        <v/>
      </c>
      <c r="AK18" s="17" t="str">
        <f>IF(ISERROR(SUM(VLOOKUP($B18,'31日'!$B$6:$G$25,5,0),VLOOKUP($B18,'31日'!$B$6:$G$25,6,0))),"",SUM(VLOOKUP($B18,'31日'!$B$6:$G$25,5,0),VLOOKUP($B18,'31日'!$B$6:$G$25,6,0)))</f>
        <v/>
      </c>
    </row>
    <row r="19" spans="2:37">
      <c r="B19" s="52"/>
      <c r="C19" s="54"/>
      <c r="D19" s="56"/>
      <c r="E19" s="19" t="s">
        <v>9</v>
      </c>
      <c r="F19" s="18">
        <f t="shared" si="18"/>
        <v>0</v>
      </c>
      <c r="G19" s="18" t="str">
        <f>VLOOKUP($B18,'1日'!$B$6:$G$25,4,0)</f>
        <v/>
      </c>
      <c r="H19" s="18" t="str">
        <f>VLOOKUP($B18,'2日'!$B$6:$G$25,4,0)</f>
        <v/>
      </c>
      <c r="I19" s="18" t="str">
        <f>VLOOKUP($B18,'3日'!$B$6:$G$25,4,0)</f>
        <v/>
      </c>
      <c r="J19" s="18" t="str">
        <f>VLOOKUP($B18,'4日'!$B$6:$G$25,4,0)</f>
        <v/>
      </c>
      <c r="K19" s="18" t="str">
        <f>VLOOKUP($B18,'5日'!$B$6:$G$25,4,0)</f>
        <v/>
      </c>
      <c r="L19" s="18" t="str">
        <f>VLOOKUP($B18,'6日'!$B$6:$G$25,4,0)</f>
        <v/>
      </c>
      <c r="M19" s="18" t="str">
        <f>VLOOKUP($B18,'7日'!$B$6:$G$25,4,0)</f>
        <v/>
      </c>
      <c r="N19" s="18" t="str">
        <f>VLOOKUP($B18,'8日'!$B$6:$G$25,4,0)</f>
        <v/>
      </c>
      <c r="O19" s="18" t="str">
        <f>VLOOKUP($B18,'9日'!$B$6:$G$25,4,0)</f>
        <v/>
      </c>
      <c r="P19" s="18" t="str">
        <f>VLOOKUP($B18,'10日'!$B$6:$G$25,4,0)</f>
        <v/>
      </c>
      <c r="Q19" s="18" t="str">
        <f>VLOOKUP($B18,'11日'!$B$6:$G$25,4,0)</f>
        <v/>
      </c>
      <c r="R19" s="18" t="str">
        <f>VLOOKUP($B18,'12日'!$B$6:$G$25,4,0)</f>
        <v/>
      </c>
      <c r="S19" s="18" t="str">
        <f>VLOOKUP($B18,'13日'!$B$6:$G$25,4,0)</f>
        <v/>
      </c>
      <c r="T19" s="18" t="str">
        <f>VLOOKUP($B18,'14日'!$B$6:$G$25,4,0)</f>
        <v/>
      </c>
      <c r="U19" s="18" t="str">
        <f>VLOOKUP($B18,'15日'!$B$6:$G$25,4,0)</f>
        <v/>
      </c>
      <c r="V19" s="18" t="str">
        <f>VLOOKUP($B18,'16日'!$B$6:$G$25,4,0)</f>
        <v/>
      </c>
      <c r="W19" s="18" t="str">
        <f>VLOOKUP($B18,'17日'!$B$6:$G$25,4,0)</f>
        <v/>
      </c>
      <c r="X19" s="18" t="str">
        <f>VLOOKUP($B18,'18日'!$B$6:$G$25,4,0)</f>
        <v/>
      </c>
      <c r="Y19" s="18" t="str">
        <f>VLOOKUP($B18,'19日'!$B$6:$G$25,4,0)</f>
        <v/>
      </c>
      <c r="Z19" s="18" t="str">
        <f>VLOOKUP($B18,'20日'!$B$6:$G$25,4,0)</f>
        <v/>
      </c>
      <c r="AA19" s="18" t="str">
        <f>VLOOKUP($B18,'21日'!$B$6:$G$25,4,0)</f>
        <v/>
      </c>
      <c r="AB19" s="18" t="str">
        <f>VLOOKUP($B18,'22日'!$B$6:$G$25,4,0)</f>
        <v/>
      </c>
      <c r="AC19" s="18" t="str">
        <f>VLOOKUP($B18,'23日'!$B$6:$G$25,4,0)</f>
        <v/>
      </c>
      <c r="AD19" s="18" t="str">
        <f>VLOOKUP($B18,'24日'!$B$6:$G$25,4,0)</f>
        <v/>
      </c>
      <c r="AE19" s="18" t="str">
        <f>VLOOKUP($B18,'25日'!$B$6:$G$25,4,0)</f>
        <v/>
      </c>
      <c r="AF19" s="18" t="str">
        <f>VLOOKUP($B18,'26日'!$B$6:$G$25,4,0)</f>
        <v/>
      </c>
      <c r="AG19" s="18" t="str">
        <f>VLOOKUP($B18,'27日'!$B$6:$G$25,4,0)</f>
        <v/>
      </c>
      <c r="AH19" s="18" t="str">
        <f>VLOOKUP($B18,'28日'!$B$6:$G$25,4,0)</f>
        <v/>
      </c>
      <c r="AI19" s="18" t="str">
        <f>VLOOKUP($B18,'29日'!$B$6:$G$25,4,0)</f>
        <v/>
      </c>
      <c r="AJ19" s="18" t="str">
        <f>VLOOKUP($B18,'30日'!$B$6:$G$25,4,0)</f>
        <v/>
      </c>
      <c r="AK19" s="18" t="str">
        <f>VLOOKUP($B18,'31日'!$B$6:$G$25,4,0)</f>
        <v/>
      </c>
    </row>
    <row r="20" spans="2:37">
      <c r="B20" s="51">
        <v>6</v>
      </c>
      <c r="C20" s="53"/>
      <c r="D20" s="55"/>
      <c r="E20" s="17" t="s">
        <v>33</v>
      </c>
      <c r="F20" s="17">
        <f t="shared" si="18"/>
        <v>0</v>
      </c>
      <c r="G20" s="17" t="str">
        <f>IF(ISERROR(SUM(VLOOKUP($B20,'1日'!$B$6:$G$25,5,0),VLOOKUP($B20,'1日'!$B$6:$G$25,6,0))),"",SUM(VLOOKUP($B20,'1日'!$B$6:$G$25,5,0),VLOOKUP($B20,'1日'!$B$6:$G$25,6,0)))</f>
        <v/>
      </c>
      <c r="H20" s="17" t="str">
        <f>IF(ISERROR(SUM(VLOOKUP($B20,'2日'!$B$6:$G$25,5,0),VLOOKUP($B20,'2日'!$B$6:$G$25,6,0))),"",SUM(VLOOKUP($B20,'2日'!$B$6:$G$25,5,0),VLOOKUP($B20,'2日'!$B$6:$G$25,6,0)))</f>
        <v/>
      </c>
      <c r="I20" s="17" t="str">
        <f>IF(ISERROR(SUM(VLOOKUP($B20,'3日'!$B$6:$G$25,5,0),VLOOKUP($B20,'3日'!$B$6:$G$25,6,0))),"",SUM(VLOOKUP($B20,'3日'!$B$6:$G$25,5,0),VLOOKUP($B20,'3日'!$B$6:$G$25,6,0)))</f>
        <v/>
      </c>
      <c r="J20" s="17" t="str">
        <f>IF(ISERROR(SUM(VLOOKUP($B20,'4日'!$B$6:$G$25,5,0),VLOOKUP($B20,'4日'!$B$6:$G$25,6,0))),"",SUM(VLOOKUP($B20,'4日'!$B$6:$G$25,5,0),VLOOKUP($B20,'4日'!$B$6:$G$25,6,0)))</f>
        <v/>
      </c>
      <c r="K20" s="17" t="str">
        <f>IF(ISERROR(SUM(VLOOKUP($B20,'5日'!$B$6:$G$25,5,0),VLOOKUP($B20,'5日'!$B$6:$G$25,6,0))),"",SUM(VLOOKUP($B20,'5日'!$B$6:$G$25,5,0),VLOOKUP($B20,'5日'!$B$6:$G$25,6,0)))</f>
        <v/>
      </c>
      <c r="L20" s="17" t="str">
        <f>IF(ISERROR(SUM(VLOOKUP($B20,'6日'!$B$6:$G$25,5,0),VLOOKUP($B20,'6日'!$B$6:$G$25,6,0))),"",SUM(VLOOKUP($B20,'6日'!$B$6:$G$25,5,0),VLOOKUP($B20,'6日'!$B$6:$G$25,6,0)))</f>
        <v/>
      </c>
      <c r="M20" s="17" t="str">
        <f>IF(ISERROR(SUM(VLOOKUP($B20,'7日'!$B$6:$G$25,5,0),VLOOKUP($B20,'7日'!$B$6:$G$25,6,0))),"",SUM(VLOOKUP($B20,'7日'!$B$6:$G$25,5,0),VLOOKUP($B20,'7日'!$B$6:$G$25,6,0)))</f>
        <v/>
      </c>
      <c r="N20" s="17" t="str">
        <f>IF(ISERROR(SUM(VLOOKUP($B20,'8日'!$B$6:$G$25,5,0),VLOOKUP($B20,'8日'!$B$6:$G$25,6,0))),"",SUM(VLOOKUP($B20,'8日'!$B$6:$G$25,5,0),VLOOKUP($B20,'8日'!$B$6:$G$25,6,0)))</f>
        <v/>
      </c>
      <c r="O20" s="17" t="str">
        <f>IF(ISERROR(SUM(VLOOKUP($B20,'9日'!$B$6:$G$25,5,0),VLOOKUP($B20,'9日'!$B$6:$G$25,6,0))),"",SUM(VLOOKUP($B20,'9日'!$B$6:$G$25,5,0),VLOOKUP($B20,'9日'!$B$6:$G$25,6,0)))</f>
        <v/>
      </c>
      <c r="P20" s="17" t="str">
        <f>IF(ISERROR(SUM(VLOOKUP($B20,'10日'!$B$6:$G$25,5,0),VLOOKUP($B20,'10日'!$B$6:$G$25,6,0))),"",SUM(VLOOKUP($B20,'10日'!$B$6:$G$25,5,0),VLOOKUP($B20,'10日'!$B$6:$G$25,6,0)))</f>
        <v/>
      </c>
      <c r="Q20" s="17" t="str">
        <f>IF(ISERROR(SUM(VLOOKUP($B20,'11日'!$B$6:$G$25,5,0),VLOOKUP($B20,'11日'!$B$6:$G$25,6,0))),"",SUM(VLOOKUP($B20,'11日'!$B$6:$G$25,5,0),VLOOKUP($B20,'11日'!$B$6:$G$25,6,0)))</f>
        <v/>
      </c>
      <c r="R20" s="17" t="str">
        <f>IF(ISERROR(SUM(VLOOKUP($B20,'12日'!$B$6:$G$25,5,0),VLOOKUP($B20,'12日'!$B$6:$G$25,6,0))),"",SUM(VLOOKUP($B20,'12日'!$B$6:$G$25,5,0),VLOOKUP($B20,'12日'!$B$6:$G$25,6,0)))</f>
        <v/>
      </c>
      <c r="S20" s="17" t="str">
        <f>IF(ISERROR(SUM(VLOOKUP($B20,'13日'!$B$6:$G$25,5,0),VLOOKUP($B20,'13日'!$B$6:$G$25,6,0))),"",SUM(VLOOKUP($B20,'13日'!$B$6:$G$25,5,0),VLOOKUP($B20,'13日'!$B$6:$G$25,6,0)))</f>
        <v/>
      </c>
      <c r="T20" s="17" t="str">
        <f>IF(ISERROR(SUM(VLOOKUP($B20,'14日'!$B$6:$G$25,5,0),VLOOKUP($B20,'14日'!$B$6:$G$25,6,0))),"",SUM(VLOOKUP($B20,'14日'!$B$6:$G$25,5,0),VLOOKUP($B20,'14日'!$B$6:$G$25,6,0)))</f>
        <v/>
      </c>
      <c r="U20" s="17" t="str">
        <f>IF(ISERROR(SUM(VLOOKUP($B20,'15日'!$B$6:$G$25,5,0),VLOOKUP($B20,'15日'!$B$6:$G$25,6,0))),"",SUM(VLOOKUP($B20,'15日'!$B$6:$G$25,5,0),VLOOKUP($B20,'15日'!$B$6:$G$25,6,0)))</f>
        <v/>
      </c>
      <c r="V20" s="17" t="str">
        <f>IF(ISERROR(SUM(VLOOKUP($B20,'16日'!$B$6:$G$25,5,0),VLOOKUP($B20,'16日'!$B$6:$G$25,6,0))),"",SUM(VLOOKUP($B20,'16日'!$B$6:$G$25,5,0),VLOOKUP($B20,'16日'!$B$6:$G$25,6,0)))</f>
        <v/>
      </c>
      <c r="W20" s="17" t="str">
        <f>IF(ISERROR(SUM(VLOOKUP($B20,'17日'!$B$6:$G$25,5,0),VLOOKUP($B20,'17日'!$B$6:$G$25,6,0))),"",SUM(VLOOKUP($B20,'17日'!$B$6:$G$25,5,0),VLOOKUP($B20,'17日'!$B$6:$G$25,6,0)))</f>
        <v/>
      </c>
      <c r="X20" s="17" t="str">
        <f>IF(ISERROR(SUM(VLOOKUP($B20,'18日'!$B$6:$G$25,5,0),VLOOKUP($B20,'18日'!$B$6:$G$25,6,0))),"",SUM(VLOOKUP($B20,'18日'!$B$6:$G$25,5,0),VLOOKUP($B20,'18日'!$B$6:$G$25,6,0)))</f>
        <v/>
      </c>
      <c r="Y20" s="17" t="str">
        <f>IF(ISERROR(SUM(VLOOKUP($B20,'19日'!$B$6:$G$25,5,0),VLOOKUP($B20,'19日'!$B$6:$G$25,6,0))),"",SUM(VLOOKUP($B20,'19日'!$B$6:$G$25,5,0),VLOOKUP($B20,'19日'!$B$6:$G$25,6,0)))</f>
        <v/>
      </c>
      <c r="Z20" s="17" t="str">
        <f>IF(ISERROR(SUM(VLOOKUP($B20,'20日'!$B$6:$G$25,5,0),VLOOKUP($B20,'20日'!$B$6:$G$25,6,0))),"",SUM(VLOOKUP($B20,'20日'!$B$6:$G$25,5,0),VLOOKUP($B20,'20日'!$B$6:$G$25,6,0)))</f>
        <v/>
      </c>
      <c r="AA20" s="17" t="str">
        <f>IF(ISERROR(SUM(VLOOKUP($B20,'21日'!$B$6:$G$25,5,0),VLOOKUP($B20,'21日'!$B$6:$G$25,6,0))),"",SUM(VLOOKUP($B20,'21日'!$B$6:$G$25,5,0),VLOOKUP($B20,'21日'!$B$6:$G$25,6,0)))</f>
        <v/>
      </c>
      <c r="AB20" s="17" t="str">
        <f>IF(ISERROR(SUM(VLOOKUP($B20,'22日'!$B$6:$G$25,5,0),VLOOKUP($B20,'22日'!$B$6:$G$25,6,0))),"",SUM(VLOOKUP($B20,'22日'!$B$6:$G$25,5,0),VLOOKUP($B20,'22日'!$B$6:$G$25,6,0)))</f>
        <v/>
      </c>
      <c r="AC20" s="17" t="str">
        <f>IF(ISERROR(SUM(VLOOKUP($B20,'23日'!$B$6:$G$25,5,0),VLOOKUP($B20,'23日'!$B$6:$G$25,6,0))),"",SUM(VLOOKUP($B20,'23日'!$B$6:$G$25,5,0),VLOOKUP($B20,'23日'!$B$6:$G$25,6,0)))</f>
        <v/>
      </c>
      <c r="AD20" s="17" t="str">
        <f>IF(ISERROR(SUM(VLOOKUP($B20,'24日'!$B$6:$G$25,5,0),VLOOKUP($B20,'24日'!$B$6:$G$25,6,0))),"",SUM(VLOOKUP($B20,'24日'!$B$6:$G$25,5,0),VLOOKUP($B20,'24日'!$B$6:$G$25,6,0)))</f>
        <v/>
      </c>
      <c r="AE20" s="17" t="str">
        <f>IF(ISERROR(SUM(VLOOKUP($B20,'25日'!$B$6:$G$25,5,0),VLOOKUP($B20,'25日'!$B$6:$G$25,6,0))),"",SUM(VLOOKUP($B20,'25日'!$B$6:$G$25,5,0),VLOOKUP($B20,'25日'!$B$6:$G$25,6,0)))</f>
        <v/>
      </c>
      <c r="AF20" s="17" t="str">
        <f>IF(ISERROR(SUM(VLOOKUP($B20,'26日'!$B$6:$G$25,5,0),VLOOKUP($B20,'26日'!$B$6:$G$25,6,0))),"",SUM(VLOOKUP($B20,'26日'!$B$6:$G$25,5,0),VLOOKUP($B20,'26日'!$B$6:$G$25,6,0)))</f>
        <v/>
      </c>
      <c r="AG20" s="17" t="str">
        <f>IF(ISERROR(SUM(VLOOKUP($B20,'27日'!$B$6:$G$25,5,0),VLOOKUP($B20,'27日'!$B$6:$G$25,6,0))),"",SUM(VLOOKUP($B20,'27日'!$B$6:$G$25,5,0),VLOOKUP($B20,'27日'!$B$6:$G$25,6,0)))</f>
        <v/>
      </c>
      <c r="AH20" s="17" t="str">
        <f>IF(ISERROR(SUM(VLOOKUP($B20,'28日'!$B$6:$G$25,5,0),VLOOKUP($B20,'28日'!$B$6:$G$25,6,0))),"",SUM(VLOOKUP($B20,'28日'!$B$6:$G$25,5,0),VLOOKUP($B20,'28日'!$B$6:$G$25,6,0)))</f>
        <v/>
      </c>
      <c r="AI20" s="17" t="str">
        <f>IF(ISERROR(SUM(VLOOKUP($B20,'29日'!$B$6:$G$25,5,0),VLOOKUP($B20,'29日'!$B$6:$G$25,6,0))),"",SUM(VLOOKUP($B20,'29日'!$B$6:$G$25,5,0),VLOOKUP($B20,'29日'!$B$6:$G$25,6,0)))</f>
        <v/>
      </c>
      <c r="AJ20" s="17" t="str">
        <f>IF(ISERROR(SUM(VLOOKUP($B20,'30日'!$B$6:$G$25,5,0),VLOOKUP($B20,'30日'!$B$6:$G$25,6,0))),"",SUM(VLOOKUP($B20,'30日'!$B$6:$G$25,5,0),VLOOKUP($B20,'30日'!$B$6:$G$25,6,0)))</f>
        <v/>
      </c>
      <c r="AK20" s="17" t="str">
        <f>IF(ISERROR(SUM(VLOOKUP($B20,'31日'!$B$6:$G$25,5,0),VLOOKUP($B20,'31日'!$B$6:$G$25,6,0))),"",SUM(VLOOKUP($B20,'31日'!$B$6:$G$25,5,0),VLOOKUP($B20,'31日'!$B$6:$G$25,6,0)))</f>
        <v/>
      </c>
    </row>
    <row r="21" spans="2:37">
      <c r="B21" s="52"/>
      <c r="C21" s="54"/>
      <c r="D21" s="56"/>
      <c r="E21" s="19" t="s">
        <v>9</v>
      </c>
      <c r="F21" s="18">
        <f t="shared" si="18"/>
        <v>0</v>
      </c>
      <c r="G21" s="18" t="str">
        <f>VLOOKUP($B20,'1日'!$B$6:$G$25,4,0)</f>
        <v/>
      </c>
      <c r="H21" s="18" t="str">
        <f>VLOOKUP($B20,'2日'!$B$6:$G$25,4,0)</f>
        <v/>
      </c>
      <c r="I21" s="18" t="str">
        <f>VLOOKUP($B20,'3日'!$B$6:$G$25,4,0)</f>
        <v/>
      </c>
      <c r="J21" s="18" t="str">
        <f>VLOOKUP($B20,'4日'!$B$6:$G$25,4,0)</f>
        <v/>
      </c>
      <c r="K21" s="18" t="str">
        <f>VLOOKUP($B20,'5日'!$B$6:$G$25,4,0)</f>
        <v/>
      </c>
      <c r="L21" s="18" t="str">
        <f>VLOOKUP($B20,'6日'!$B$6:$G$25,4,0)</f>
        <v/>
      </c>
      <c r="M21" s="18" t="str">
        <f>VLOOKUP($B20,'7日'!$B$6:$G$25,4,0)</f>
        <v/>
      </c>
      <c r="N21" s="18" t="str">
        <f>VLOOKUP($B20,'8日'!$B$6:$G$25,4,0)</f>
        <v/>
      </c>
      <c r="O21" s="18" t="str">
        <f>VLOOKUP($B20,'9日'!$B$6:$G$25,4,0)</f>
        <v/>
      </c>
      <c r="P21" s="18" t="str">
        <f>VLOOKUP($B20,'10日'!$B$6:$G$25,4,0)</f>
        <v/>
      </c>
      <c r="Q21" s="18" t="str">
        <f>VLOOKUP($B20,'11日'!$B$6:$G$25,4,0)</f>
        <v/>
      </c>
      <c r="R21" s="18" t="str">
        <f>VLOOKUP($B20,'12日'!$B$6:$G$25,4,0)</f>
        <v/>
      </c>
      <c r="S21" s="18" t="str">
        <f>VLOOKUP($B20,'13日'!$B$6:$G$25,4,0)</f>
        <v/>
      </c>
      <c r="T21" s="18" t="str">
        <f>VLOOKUP($B20,'14日'!$B$6:$G$25,4,0)</f>
        <v/>
      </c>
      <c r="U21" s="18" t="str">
        <f>VLOOKUP($B20,'15日'!$B$6:$G$25,4,0)</f>
        <v/>
      </c>
      <c r="V21" s="18" t="str">
        <f>VLOOKUP($B20,'16日'!$B$6:$G$25,4,0)</f>
        <v/>
      </c>
      <c r="W21" s="18" t="str">
        <f>VLOOKUP($B20,'17日'!$B$6:$G$25,4,0)</f>
        <v/>
      </c>
      <c r="X21" s="18" t="str">
        <f>VLOOKUP($B20,'18日'!$B$6:$G$25,4,0)</f>
        <v/>
      </c>
      <c r="Y21" s="18" t="str">
        <f>VLOOKUP($B20,'19日'!$B$6:$G$25,4,0)</f>
        <v/>
      </c>
      <c r="Z21" s="18" t="str">
        <f>VLOOKUP($B20,'20日'!$B$6:$G$25,4,0)</f>
        <v/>
      </c>
      <c r="AA21" s="18" t="str">
        <f>VLOOKUP($B20,'21日'!$B$6:$G$25,4,0)</f>
        <v/>
      </c>
      <c r="AB21" s="18" t="str">
        <f>VLOOKUP($B20,'22日'!$B$6:$G$25,4,0)</f>
        <v/>
      </c>
      <c r="AC21" s="18" t="str">
        <f>VLOOKUP($B20,'23日'!$B$6:$G$25,4,0)</f>
        <v/>
      </c>
      <c r="AD21" s="18" t="str">
        <f>VLOOKUP($B20,'24日'!$B$6:$G$25,4,0)</f>
        <v/>
      </c>
      <c r="AE21" s="18" t="str">
        <f>VLOOKUP($B20,'25日'!$B$6:$G$25,4,0)</f>
        <v/>
      </c>
      <c r="AF21" s="18" t="str">
        <f>VLOOKUP($B20,'26日'!$B$6:$G$25,4,0)</f>
        <v/>
      </c>
      <c r="AG21" s="18" t="str">
        <f>VLOOKUP($B20,'27日'!$B$6:$G$25,4,0)</f>
        <v/>
      </c>
      <c r="AH21" s="18" t="str">
        <f>VLOOKUP($B20,'28日'!$B$6:$G$25,4,0)</f>
        <v/>
      </c>
      <c r="AI21" s="18" t="str">
        <f>VLOOKUP($B20,'29日'!$B$6:$G$25,4,0)</f>
        <v/>
      </c>
      <c r="AJ21" s="18" t="str">
        <f>VLOOKUP($B20,'30日'!$B$6:$G$25,4,0)</f>
        <v/>
      </c>
      <c r="AK21" s="18" t="str">
        <f>VLOOKUP($B20,'31日'!$B$6:$G$25,4,0)</f>
        <v/>
      </c>
    </row>
    <row r="22" spans="2:37">
      <c r="B22" s="51">
        <v>7</v>
      </c>
      <c r="C22" s="53"/>
      <c r="D22" s="55"/>
      <c r="E22" s="17" t="s">
        <v>33</v>
      </c>
      <c r="F22" s="17">
        <f t="shared" si="18"/>
        <v>0</v>
      </c>
      <c r="G22" s="17" t="str">
        <f>IF(ISERROR(SUM(VLOOKUP($B22,'1日'!$B$6:$G$25,5,0),VLOOKUP($B22,'1日'!$B$6:$G$25,6,0))),"",SUM(VLOOKUP($B22,'1日'!$B$6:$G$25,5,0),VLOOKUP($B22,'1日'!$B$6:$G$25,6,0)))</f>
        <v/>
      </c>
      <c r="H22" s="17" t="str">
        <f>IF(ISERROR(SUM(VLOOKUP($B22,'2日'!$B$6:$G$25,5,0),VLOOKUP($B22,'2日'!$B$6:$G$25,6,0))),"",SUM(VLOOKUP($B22,'2日'!$B$6:$G$25,5,0),VLOOKUP($B22,'2日'!$B$6:$G$25,6,0)))</f>
        <v/>
      </c>
      <c r="I22" s="17" t="str">
        <f>IF(ISERROR(SUM(VLOOKUP($B22,'3日'!$B$6:$G$25,5,0),VLOOKUP($B22,'3日'!$B$6:$G$25,6,0))),"",SUM(VLOOKUP($B22,'3日'!$B$6:$G$25,5,0),VLOOKUP($B22,'3日'!$B$6:$G$25,6,0)))</f>
        <v/>
      </c>
      <c r="J22" s="17" t="str">
        <f>IF(ISERROR(SUM(VLOOKUP($B22,'4日'!$B$6:$G$25,5,0),VLOOKUP($B22,'4日'!$B$6:$G$25,6,0))),"",SUM(VLOOKUP($B22,'4日'!$B$6:$G$25,5,0),VLOOKUP($B22,'4日'!$B$6:$G$25,6,0)))</f>
        <v/>
      </c>
      <c r="K22" s="17" t="str">
        <f>IF(ISERROR(SUM(VLOOKUP($B22,'5日'!$B$6:$G$25,5,0),VLOOKUP($B22,'5日'!$B$6:$G$25,6,0))),"",SUM(VLOOKUP($B22,'5日'!$B$6:$G$25,5,0),VLOOKUP($B22,'5日'!$B$6:$G$25,6,0)))</f>
        <v/>
      </c>
      <c r="L22" s="17" t="str">
        <f>IF(ISERROR(SUM(VLOOKUP($B22,'6日'!$B$6:$G$25,5,0),VLOOKUP($B22,'6日'!$B$6:$G$25,6,0))),"",SUM(VLOOKUP($B22,'6日'!$B$6:$G$25,5,0),VLOOKUP($B22,'6日'!$B$6:$G$25,6,0)))</f>
        <v/>
      </c>
      <c r="M22" s="17" t="str">
        <f>IF(ISERROR(SUM(VLOOKUP($B22,'7日'!$B$6:$G$25,5,0),VLOOKUP($B22,'7日'!$B$6:$G$25,6,0))),"",SUM(VLOOKUP($B22,'7日'!$B$6:$G$25,5,0),VLOOKUP($B22,'7日'!$B$6:$G$25,6,0)))</f>
        <v/>
      </c>
      <c r="N22" s="17" t="str">
        <f>IF(ISERROR(SUM(VLOOKUP($B22,'8日'!$B$6:$G$25,5,0),VLOOKUP($B22,'8日'!$B$6:$G$25,6,0))),"",SUM(VLOOKUP($B22,'8日'!$B$6:$G$25,5,0),VLOOKUP($B22,'8日'!$B$6:$G$25,6,0)))</f>
        <v/>
      </c>
      <c r="O22" s="17" t="str">
        <f>IF(ISERROR(SUM(VLOOKUP($B22,'9日'!$B$6:$G$25,5,0),VLOOKUP($B22,'9日'!$B$6:$G$25,6,0))),"",SUM(VLOOKUP($B22,'9日'!$B$6:$G$25,5,0),VLOOKUP($B22,'9日'!$B$6:$G$25,6,0)))</f>
        <v/>
      </c>
      <c r="P22" s="17" t="str">
        <f>IF(ISERROR(SUM(VLOOKUP($B22,'10日'!$B$6:$G$25,5,0),VLOOKUP($B22,'10日'!$B$6:$G$25,6,0))),"",SUM(VLOOKUP($B22,'10日'!$B$6:$G$25,5,0),VLOOKUP($B22,'10日'!$B$6:$G$25,6,0)))</f>
        <v/>
      </c>
      <c r="Q22" s="17" t="str">
        <f>IF(ISERROR(SUM(VLOOKUP($B22,'11日'!$B$6:$G$25,5,0),VLOOKUP($B22,'11日'!$B$6:$G$25,6,0))),"",SUM(VLOOKUP($B22,'11日'!$B$6:$G$25,5,0),VLOOKUP($B22,'11日'!$B$6:$G$25,6,0)))</f>
        <v/>
      </c>
      <c r="R22" s="17" t="str">
        <f>IF(ISERROR(SUM(VLOOKUP($B22,'12日'!$B$6:$G$25,5,0),VLOOKUP($B22,'12日'!$B$6:$G$25,6,0))),"",SUM(VLOOKUP($B22,'12日'!$B$6:$G$25,5,0),VLOOKUP($B22,'12日'!$B$6:$G$25,6,0)))</f>
        <v/>
      </c>
      <c r="S22" s="17" t="str">
        <f>IF(ISERROR(SUM(VLOOKUP($B22,'13日'!$B$6:$G$25,5,0),VLOOKUP($B22,'13日'!$B$6:$G$25,6,0))),"",SUM(VLOOKUP($B22,'13日'!$B$6:$G$25,5,0),VLOOKUP($B22,'13日'!$B$6:$G$25,6,0)))</f>
        <v/>
      </c>
      <c r="T22" s="17" t="str">
        <f>IF(ISERROR(SUM(VLOOKUP($B22,'14日'!$B$6:$G$25,5,0),VLOOKUP($B22,'14日'!$B$6:$G$25,6,0))),"",SUM(VLOOKUP($B22,'14日'!$B$6:$G$25,5,0),VLOOKUP($B22,'14日'!$B$6:$G$25,6,0)))</f>
        <v/>
      </c>
      <c r="U22" s="17" t="str">
        <f>IF(ISERROR(SUM(VLOOKUP($B22,'15日'!$B$6:$G$25,5,0),VLOOKUP($B22,'15日'!$B$6:$G$25,6,0))),"",SUM(VLOOKUP($B22,'15日'!$B$6:$G$25,5,0),VLOOKUP($B22,'15日'!$B$6:$G$25,6,0)))</f>
        <v/>
      </c>
      <c r="V22" s="17" t="str">
        <f>IF(ISERROR(SUM(VLOOKUP($B22,'16日'!$B$6:$G$25,5,0),VLOOKUP($B22,'16日'!$B$6:$G$25,6,0))),"",SUM(VLOOKUP($B22,'16日'!$B$6:$G$25,5,0),VLOOKUP($B22,'16日'!$B$6:$G$25,6,0)))</f>
        <v/>
      </c>
      <c r="W22" s="17" t="str">
        <f>IF(ISERROR(SUM(VLOOKUP($B22,'17日'!$B$6:$G$25,5,0),VLOOKUP($B22,'17日'!$B$6:$G$25,6,0))),"",SUM(VLOOKUP($B22,'17日'!$B$6:$G$25,5,0),VLOOKUP($B22,'17日'!$B$6:$G$25,6,0)))</f>
        <v/>
      </c>
      <c r="X22" s="17" t="str">
        <f>IF(ISERROR(SUM(VLOOKUP($B22,'18日'!$B$6:$G$25,5,0),VLOOKUP($B22,'18日'!$B$6:$G$25,6,0))),"",SUM(VLOOKUP($B22,'18日'!$B$6:$G$25,5,0),VLOOKUP($B22,'18日'!$B$6:$G$25,6,0)))</f>
        <v/>
      </c>
      <c r="Y22" s="17" t="str">
        <f>IF(ISERROR(SUM(VLOOKUP($B22,'19日'!$B$6:$G$25,5,0),VLOOKUP($B22,'19日'!$B$6:$G$25,6,0))),"",SUM(VLOOKUP($B22,'19日'!$B$6:$G$25,5,0),VLOOKUP($B22,'19日'!$B$6:$G$25,6,0)))</f>
        <v/>
      </c>
      <c r="Z22" s="17" t="str">
        <f>IF(ISERROR(SUM(VLOOKUP($B22,'20日'!$B$6:$G$25,5,0),VLOOKUP($B22,'20日'!$B$6:$G$25,6,0))),"",SUM(VLOOKUP($B22,'20日'!$B$6:$G$25,5,0),VLOOKUP($B22,'20日'!$B$6:$G$25,6,0)))</f>
        <v/>
      </c>
      <c r="AA22" s="17" t="str">
        <f>IF(ISERROR(SUM(VLOOKUP($B22,'21日'!$B$6:$G$25,5,0),VLOOKUP($B22,'21日'!$B$6:$G$25,6,0))),"",SUM(VLOOKUP($B22,'21日'!$B$6:$G$25,5,0),VLOOKUP($B22,'21日'!$B$6:$G$25,6,0)))</f>
        <v/>
      </c>
      <c r="AB22" s="17" t="str">
        <f>IF(ISERROR(SUM(VLOOKUP($B22,'22日'!$B$6:$G$25,5,0),VLOOKUP($B22,'22日'!$B$6:$G$25,6,0))),"",SUM(VLOOKUP($B22,'22日'!$B$6:$G$25,5,0),VLOOKUP($B22,'22日'!$B$6:$G$25,6,0)))</f>
        <v/>
      </c>
      <c r="AC22" s="17" t="str">
        <f>IF(ISERROR(SUM(VLOOKUP($B22,'23日'!$B$6:$G$25,5,0),VLOOKUP($B22,'23日'!$B$6:$G$25,6,0))),"",SUM(VLOOKUP($B22,'23日'!$B$6:$G$25,5,0),VLOOKUP($B22,'23日'!$B$6:$G$25,6,0)))</f>
        <v/>
      </c>
      <c r="AD22" s="17" t="str">
        <f>IF(ISERROR(SUM(VLOOKUP($B22,'24日'!$B$6:$G$25,5,0),VLOOKUP($B22,'24日'!$B$6:$G$25,6,0))),"",SUM(VLOOKUP($B22,'24日'!$B$6:$G$25,5,0),VLOOKUP($B22,'24日'!$B$6:$G$25,6,0)))</f>
        <v/>
      </c>
      <c r="AE22" s="17" t="str">
        <f>IF(ISERROR(SUM(VLOOKUP($B22,'25日'!$B$6:$G$25,5,0),VLOOKUP($B22,'25日'!$B$6:$G$25,6,0))),"",SUM(VLOOKUP($B22,'25日'!$B$6:$G$25,5,0),VLOOKUP($B22,'25日'!$B$6:$G$25,6,0)))</f>
        <v/>
      </c>
      <c r="AF22" s="17" t="str">
        <f>IF(ISERROR(SUM(VLOOKUP($B22,'26日'!$B$6:$G$25,5,0),VLOOKUP($B22,'26日'!$B$6:$G$25,6,0))),"",SUM(VLOOKUP($B22,'26日'!$B$6:$G$25,5,0),VLOOKUP($B22,'26日'!$B$6:$G$25,6,0)))</f>
        <v/>
      </c>
      <c r="AG22" s="17" t="str">
        <f>IF(ISERROR(SUM(VLOOKUP($B22,'27日'!$B$6:$G$25,5,0),VLOOKUP($B22,'27日'!$B$6:$G$25,6,0))),"",SUM(VLOOKUP($B22,'27日'!$B$6:$G$25,5,0),VLOOKUP($B22,'27日'!$B$6:$G$25,6,0)))</f>
        <v/>
      </c>
      <c r="AH22" s="17" t="str">
        <f>IF(ISERROR(SUM(VLOOKUP($B22,'28日'!$B$6:$G$25,5,0),VLOOKUP($B22,'28日'!$B$6:$G$25,6,0))),"",SUM(VLOOKUP($B22,'28日'!$B$6:$G$25,5,0),VLOOKUP($B22,'28日'!$B$6:$G$25,6,0)))</f>
        <v/>
      </c>
      <c r="AI22" s="17" t="str">
        <f>IF(ISERROR(SUM(VLOOKUP($B22,'29日'!$B$6:$G$25,5,0),VLOOKUP($B22,'29日'!$B$6:$G$25,6,0))),"",SUM(VLOOKUP($B22,'29日'!$B$6:$G$25,5,0),VLOOKUP($B22,'29日'!$B$6:$G$25,6,0)))</f>
        <v/>
      </c>
      <c r="AJ22" s="17" t="str">
        <f>IF(ISERROR(SUM(VLOOKUP($B22,'30日'!$B$6:$G$25,5,0),VLOOKUP($B22,'30日'!$B$6:$G$25,6,0))),"",SUM(VLOOKUP($B22,'30日'!$B$6:$G$25,5,0),VLOOKUP($B22,'30日'!$B$6:$G$25,6,0)))</f>
        <v/>
      </c>
      <c r="AK22" s="17" t="str">
        <f>IF(ISERROR(SUM(VLOOKUP($B22,'31日'!$B$6:$G$25,5,0),VLOOKUP($B22,'31日'!$B$6:$G$25,6,0))),"",SUM(VLOOKUP($B22,'31日'!$B$6:$G$25,5,0),VLOOKUP($B22,'31日'!$B$6:$G$25,6,0)))</f>
        <v/>
      </c>
    </row>
    <row r="23" spans="2:37">
      <c r="B23" s="52"/>
      <c r="C23" s="54"/>
      <c r="D23" s="56"/>
      <c r="E23" s="19" t="s">
        <v>9</v>
      </c>
      <c r="F23" s="18">
        <f t="shared" si="18"/>
        <v>0</v>
      </c>
      <c r="G23" s="18" t="str">
        <f>VLOOKUP($B22,'1日'!$B$6:$G$25,4,0)</f>
        <v/>
      </c>
      <c r="H23" s="18" t="str">
        <f>VLOOKUP($B22,'2日'!$B$6:$G$25,4,0)</f>
        <v/>
      </c>
      <c r="I23" s="18" t="str">
        <f>VLOOKUP($B22,'3日'!$B$6:$G$25,4,0)</f>
        <v/>
      </c>
      <c r="J23" s="18" t="str">
        <f>VLOOKUP($B22,'4日'!$B$6:$G$25,4,0)</f>
        <v/>
      </c>
      <c r="K23" s="18" t="str">
        <f>VLOOKUP($B22,'5日'!$B$6:$G$25,4,0)</f>
        <v/>
      </c>
      <c r="L23" s="18" t="str">
        <f>VLOOKUP($B22,'6日'!$B$6:$G$25,4,0)</f>
        <v/>
      </c>
      <c r="M23" s="18" t="str">
        <f>VLOOKUP($B22,'7日'!$B$6:$G$25,4,0)</f>
        <v/>
      </c>
      <c r="N23" s="18" t="str">
        <f>VLOOKUP($B22,'8日'!$B$6:$G$25,4,0)</f>
        <v/>
      </c>
      <c r="O23" s="18" t="str">
        <f>VLOOKUP($B22,'9日'!$B$6:$G$25,4,0)</f>
        <v/>
      </c>
      <c r="P23" s="18" t="str">
        <f>VLOOKUP($B22,'10日'!$B$6:$G$25,4,0)</f>
        <v/>
      </c>
      <c r="Q23" s="18" t="str">
        <f>VLOOKUP($B22,'11日'!$B$6:$G$25,4,0)</f>
        <v/>
      </c>
      <c r="R23" s="18" t="str">
        <f>VLOOKUP($B22,'12日'!$B$6:$G$25,4,0)</f>
        <v/>
      </c>
      <c r="S23" s="18" t="str">
        <f>VLOOKUP($B22,'13日'!$B$6:$G$25,4,0)</f>
        <v/>
      </c>
      <c r="T23" s="18" t="str">
        <f>VLOOKUP($B22,'14日'!$B$6:$G$25,4,0)</f>
        <v/>
      </c>
      <c r="U23" s="18" t="str">
        <f>VLOOKUP($B22,'15日'!$B$6:$G$25,4,0)</f>
        <v/>
      </c>
      <c r="V23" s="18" t="str">
        <f>VLOOKUP($B22,'16日'!$B$6:$G$25,4,0)</f>
        <v/>
      </c>
      <c r="W23" s="18" t="str">
        <f>VLOOKUP($B22,'17日'!$B$6:$G$25,4,0)</f>
        <v/>
      </c>
      <c r="X23" s="18" t="str">
        <f>VLOOKUP($B22,'18日'!$B$6:$G$25,4,0)</f>
        <v/>
      </c>
      <c r="Y23" s="18" t="str">
        <f>VLOOKUP($B22,'19日'!$B$6:$G$25,4,0)</f>
        <v/>
      </c>
      <c r="Z23" s="18" t="str">
        <f>VLOOKUP($B22,'20日'!$B$6:$G$25,4,0)</f>
        <v/>
      </c>
      <c r="AA23" s="18" t="str">
        <f>VLOOKUP($B22,'21日'!$B$6:$G$25,4,0)</f>
        <v/>
      </c>
      <c r="AB23" s="18" t="str">
        <f>VLOOKUP($B22,'22日'!$B$6:$G$25,4,0)</f>
        <v/>
      </c>
      <c r="AC23" s="18" t="str">
        <f>VLOOKUP($B22,'23日'!$B$6:$G$25,4,0)</f>
        <v/>
      </c>
      <c r="AD23" s="18" t="str">
        <f>VLOOKUP($B22,'24日'!$B$6:$G$25,4,0)</f>
        <v/>
      </c>
      <c r="AE23" s="18" t="str">
        <f>VLOOKUP($B22,'25日'!$B$6:$G$25,4,0)</f>
        <v/>
      </c>
      <c r="AF23" s="18" t="str">
        <f>VLOOKUP($B22,'26日'!$B$6:$G$25,4,0)</f>
        <v/>
      </c>
      <c r="AG23" s="18" t="str">
        <f>VLOOKUP($B22,'27日'!$B$6:$G$25,4,0)</f>
        <v/>
      </c>
      <c r="AH23" s="18" t="str">
        <f>VLOOKUP($B22,'28日'!$B$6:$G$25,4,0)</f>
        <v/>
      </c>
      <c r="AI23" s="18" t="str">
        <f>VLOOKUP($B22,'29日'!$B$6:$G$25,4,0)</f>
        <v/>
      </c>
      <c r="AJ23" s="18" t="str">
        <f>VLOOKUP($B22,'30日'!$B$6:$G$25,4,0)</f>
        <v/>
      </c>
      <c r="AK23" s="18" t="str">
        <f>VLOOKUP($B22,'31日'!$B$6:$G$25,4,0)</f>
        <v/>
      </c>
    </row>
    <row r="24" spans="2:37">
      <c r="B24" s="51">
        <v>8</v>
      </c>
      <c r="C24" s="53"/>
      <c r="D24" s="55"/>
      <c r="E24" s="17" t="s">
        <v>33</v>
      </c>
      <c r="F24" s="17">
        <f t="shared" si="18"/>
        <v>0</v>
      </c>
      <c r="G24" s="17" t="str">
        <f>IF(ISERROR(SUM(VLOOKUP($B24,'1日'!$B$6:$G$25,5,0),VLOOKUP($B24,'1日'!$B$6:$G$25,6,0))),"",SUM(VLOOKUP($B24,'1日'!$B$6:$G$25,5,0),VLOOKUP($B24,'1日'!$B$6:$G$25,6,0)))</f>
        <v/>
      </c>
      <c r="H24" s="17" t="str">
        <f>IF(ISERROR(SUM(VLOOKUP($B24,'2日'!$B$6:$G$25,5,0),VLOOKUP($B24,'2日'!$B$6:$G$25,6,0))),"",SUM(VLOOKUP($B24,'2日'!$B$6:$G$25,5,0),VLOOKUP($B24,'2日'!$B$6:$G$25,6,0)))</f>
        <v/>
      </c>
      <c r="I24" s="17" t="str">
        <f>IF(ISERROR(SUM(VLOOKUP($B24,'3日'!$B$6:$G$25,5,0),VLOOKUP($B24,'3日'!$B$6:$G$25,6,0))),"",SUM(VLOOKUP($B24,'3日'!$B$6:$G$25,5,0),VLOOKUP($B24,'3日'!$B$6:$G$25,6,0)))</f>
        <v/>
      </c>
      <c r="J24" s="17" t="str">
        <f>IF(ISERROR(SUM(VLOOKUP($B24,'4日'!$B$6:$G$25,5,0),VLOOKUP($B24,'4日'!$B$6:$G$25,6,0))),"",SUM(VLOOKUP($B24,'4日'!$B$6:$G$25,5,0),VLOOKUP($B24,'4日'!$B$6:$G$25,6,0)))</f>
        <v/>
      </c>
      <c r="K24" s="17" t="str">
        <f>IF(ISERROR(SUM(VLOOKUP($B24,'5日'!$B$6:$G$25,5,0),VLOOKUP($B24,'5日'!$B$6:$G$25,6,0))),"",SUM(VLOOKUP($B24,'5日'!$B$6:$G$25,5,0),VLOOKUP($B24,'5日'!$B$6:$G$25,6,0)))</f>
        <v/>
      </c>
      <c r="L24" s="17" t="str">
        <f>IF(ISERROR(SUM(VLOOKUP($B24,'6日'!$B$6:$G$25,5,0),VLOOKUP($B24,'6日'!$B$6:$G$25,6,0))),"",SUM(VLOOKUP($B24,'6日'!$B$6:$G$25,5,0),VLOOKUP($B24,'6日'!$B$6:$G$25,6,0)))</f>
        <v/>
      </c>
      <c r="M24" s="17" t="str">
        <f>IF(ISERROR(SUM(VLOOKUP($B24,'7日'!$B$6:$G$25,5,0),VLOOKUP($B24,'7日'!$B$6:$G$25,6,0))),"",SUM(VLOOKUP($B24,'7日'!$B$6:$G$25,5,0),VLOOKUP($B24,'7日'!$B$6:$G$25,6,0)))</f>
        <v/>
      </c>
      <c r="N24" s="17" t="str">
        <f>IF(ISERROR(SUM(VLOOKUP($B24,'8日'!$B$6:$G$25,5,0),VLOOKUP($B24,'8日'!$B$6:$G$25,6,0))),"",SUM(VLOOKUP($B24,'8日'!$B$6:$G$25,5,0),VLOOKUP($B24,'8日'!$B$6:$G$25,6,0)))</f>
        <v/>
      </c>
      <c r="O24" s="17" t="str">
        <f>IF(ISERROR(SUM(VLOOKUP($B24,'9日'!$B$6:$G$25,5,0),VLOOKUP($B24,'9日'!$B$6:$G$25,6,0))),"",SUM(VLOOKUP($B24,'9日'!$B$6:$G$25,5,0),VLOOKUP($B24,'9日'!$B$6:$G$25,6,0)))</f>
        <v/>
      </c>
      <c r="P24" s="17" t="str">
        <f>IF(ISERROR(SUM(VLOOKUP($B24,'10日'!$B$6:$G$25,5,0),VLOOKUP($B24,'10日'!$B$6:$G$25,6,0))),"",SUM(VLOOKUP($B24,'10日'!$B$6:$G$25,5,0),VLOOKUP($B24,'10日'!$B$6:$G$25,6,0)))</f>
        <v/>
      </c>
      <c r="Q24" s="17" t="str">
        <f>IF(ISERROR(SUM(VLOOKUP($B24,'11日'!$B$6:$G$25,5,0),VLOOKUP($B24,'11日'!$B$6:$G$25,6,0))),"",SUM(VLOOKUP($B24,'11日'!$B$6:$G$25,5,0),VLOOKUP($B24,'11日'!$B$6:$G$25,6,0)))</f>
        <v/>
      </c>
      <c r="R24" s="17" t="str">
        <f>IF(ISERROR(SUM(VLOOKUP($B24,'12日'!$B$6:$G$25,5,0),VLOOKUP($B24,'12日'!$B$6:$G$25,6,0))),"",SUM(VLOOKUP($B24,'12日'!$B$6:$G$25,5,0),VLOOKUP($B24,'12日'!$B$6:$G$25,6,0)))</f>
        <v/>
      </c>
      <c r="S24" s="17" t="str">
        <f>IF(ISERROR(SUM(VLOOKUP($B24,'13日'!$B$6:$G$25,5,0),VLOOKUP($B24,'13日'!$B$6:$G$25,6,0))),"",SUM(VLOOKUP($B24,'13日'!$B$6:$G$25,5,0),VLOOKUP($B24,'13日'!$B$6:$G$25,6,0)))</f>
        <v/>
      </c>
      <c r="T24" s="17" t="str">
        <f>IF(ISERROR(SUM(VLOOKUP($B24,'14日'!$B$6:$G$25,5,0),VLOOKUP($B24,'14日'!$B$6:$G$25,6,0))),"",SUM(VLOOKUP($B24,'14日'!$B$6:$G$25,5,0),VLOOKUP($B24,'14日'!$B$6:$G$25,6,0)))</f>
        <v/>
      </c>
      <c r="U24" s="17" t="str">
        <f>IF(ISERROR(SUM(VLOOKUP($B24,'15日'!$B$6:$G$25,5,0),VLOOKUP($B24,'15日'!$B$6:$G$25,6,0))),"",SUM(VLOOKUP($B24,'15日'!$B$6:$G$25,5,0),VLOOKUP($B24,'15日'!$B$6:$G$25,6,0)))</f>
        <v/>
      </c>
      <c r="V24" s="17" t="str">
        <f>IF(ISERROR(SUM(VLOOKUP($B24,'16日'!$B$6:$G$25,5,0),VLOOKUP($B24,'16日'!$B$6:$G$25,6,0))),"",SUM(VLOOKUP($B24,'16日'!$B$6:$G$25,5,0),VLOOKUP($B24,'16日'!$B$6:$G$25,6,0)))</f>
        <v/>
      </c>
      <c r="W24" s="17" t="str">
        <f>IF(ISERROR(SUM(VLOOKUP($B24,'17日'!$B$6:$G$25,5,0),VLOOKUP($B24,'17日'!$B$6:$G$25,6,0))),"",SUM(VLOOKUP($B24,'17日'!$B$6:$G$25,5,0),VLOOKUP($B24,'17日'!$B$6:$G$25,6,0)))</f>
        <v/>
      </c>
      <c r="X24" s="17" t="str">
        <f>IF(ISERROR(SUM(VLOOKUP($B24,'18日'!$B$6:$G$25,5,0),VLOOKUP($B24,'18日'!$B$6:$G$25,6,0))),"",SUM(VLOOKUP($B24,'18日'!$B$6:$G$25,5,0),VLOOKUP($B24,'18日'!$B$6:$G$25,6,0)))</f>
        <v/>
      </c>
      <c r="Y24" s="17" t="str">
        <f>IF(ISERROR(SUM(VLOOKUP($B24,'19日'!$B$6:$G$25,5,0),VLOOKUP($B24,'19日'!$B$6:$G$25,6,0))),"",SUM(VLOOKUP($B24,'19日'!$B$6:$G$25,5,0),VLOOKUP($B24,'19日'!$B$6:$G$25,6,0)))</f>
        <v/>
      </c>
      <c r="Z24" s="17" t="str">
        <f>IF(ISERROR(SUM(VLOOKUP($B24,'20日'!$B$6:$G$25,5,0),VLOOKUP($B24,'20日'!$B$6:$G$25,6,0))),"",SUM(VLOOKUP($B24,'20日'!$B$6:$G$25,5,0),VLOOKUP($B24,'20日'!$B$6:$G$25,6,0)))</f>
        <v/>
      </c>
      <c r="AA24" s="17" t="str">
        <f>IF(ISERROR(SUM(VLOOKUP($B24,'21日'!$B$6:$G$25,5,0),VLOOKUP($B24,'21日'!$B$6:$G$25,6,0))),"",SUM(VLOOKUP($B24,'21日'!$B$6:$G$25,5,0),VLOOKUP($B24,'21日'!$B$6:$G$25,6,0)))</f>
        <v/>
      </c>
      <c r="AB24" s="17" t="str">
        <f>IF(ISERROR(SUM(VLOOKUP($B24,'22日'!$B$6:$G$25,5,0),VLOOKUP($B24,'22日'!$B$6:$G$25,6,0))),"",SUM(VLOOKUP($B24,'22日'!$B$6:$G$25,5,0),VLOOKUP($B24,'22日'!$B$6:$G$25,6,0)))</f>
        <v/>
      </c>
      <c r="AC24" s="17" t="str">
        <f>IF(ISERROR(SUM(VLOOKUP($B24,'23日'!$B$6:$G$25,5,0),VLOOKUP($B24,'23日'!$B$6:$G$25,6,0))),"",SUM(VLOOKUP($B24,'23日'!$B$6:$G$25,5,0),VLOOKUP($B24,'23日'!$B$6:$G$25,6,0)))</f>
        <v/>
      </c>
      <c r="AD24" s="17" t="str">
        <f>IF(ISERROR(SUM(VLOOKUP($B24,'24日'!$B$6:$G$25,5,0),VLOOKUP($B24,'24日'!$B$6:$G$25,6,0))),"",SUM(VLOOKUP($B24,'24日'!$B$6:$G$25,5,0),VLOOKUP($B24,'24日'!$B$6:$G$25,6,0)))</f>
        <v/>
      </c>
      <c r="AE24" s="17" t="str">
        <f>IF(ISERROR(SUM(VLOOKUP($B24,'25日'!$B$6:$G$25,5,0),VLOOKUP($B24,'25日'!$B$6:$G$25,6,0))),"",SUM(VLOOKUP($B24,'25日'!$B$6:$G$25,5,0),VLOOKUP($B24,'25日'!$B$6:$G$25,6,0)))</f>
        <v/>
      </c>
      <c r="AF24" s="17" t="str">
        <f>IF(ISERROR(SUM(VLOOKUP($B24,'26日'!$B$6:$G$25,5,0),VLOOKUP($B24,'26日'!$B$6:$G$25,6,0))),"",SUM(VLOOKUP($B24,'26日'!$B$6:$G$25,5,0),VLOOKUP($B24,'26日'!$B$6:$G$25,6,0)))</f>
        <v/>
      </c>
      <c r="AG24" s="17" t="str">
        <f>IF(ISERROR(SUM(VLOOKUP($B24,'27日'!$B$6:$G$25,5,0),VLOOKUP($B24,'27日'!$B$6:$G$25,6,0))),"",SUM(VLOOKUP($B24,'27日'!$B$6:$G$25,5,0),VLOOKUP($B24,'27日'!$B$6:$G$25,6,0)))</f>
        <v/>
      </c>
      <c r="AH24" s="17" t="str">
        <f>IF(ISERROR(SUM(VLOOKUP($B24,'28日'!$B$6:$G$25,5,0),VLOOKUP($B24,'28日'!$B$6:$G$25,6,0))),"",SUM(VLOOKUP($B24,'28日'!$B$6:$G$25,5,0),VLOOKUP($B24,'28日'!$B$6:$G$25,6,0)))</f>
        <v/>
      </c>
      <c r="AI24" s="17" t="str">
        <f>IF(ISERROR(SUM(VLOOKUP($B24,'29日'!$B$6:$G$25,5,0),VLOOKUP($B24,'29日'!$B$6:$G$25,6,0))),"",SUM(VLOOKUP($B24,'29日'!$B$6:$G$25,5,0),VLOOKUP($B24,'29日'!$B$6:$G$25,6,0)))</f>
        <v/>
      </c>
      <c r="AJ24" s="17" t="str">
        <f>IF(ISERROR(SUM(VLOOKUP($B24,'30日'!$B$6:$G$25,5,0),VLOOKUP($B24,'30日'!$B$6:$G$25,6,0))),"",SUM(VLOOKUP($B24,'30日'!$B$6:$G$25,5,0),VLOOKUP($B24,'30日'!$B$6:$G$25,6,0)))</f>
        <v/>
      </c>
      <c r="AK24" s="17" t="str">
        <f>IF(ISERROR(SUM(VLOOKUP($B24,'31日'!$B$6:$G$25,5,0),VLOOKUP($B24,'31日'!$B$6:$G$25,6,0))),"",SUM(VLOOKUP($B24,'31日'!$B$6:$G$25,5,0),VLOOKUP($B24,'31日'!$B$6:$G$25,6,0)))</f>
        <v/>
      </c>
    </row>
    <row r="25" spans="2:37">
      <c r="B25" s="52"/>
      <c r="C25" s="54"/>
      <c r="D25" s="56"/>
      <c r="E25" s="19" t="s">
        <v>9</v>
      </c>
      <c r="F25" s="18">
        <f t="shared" si="18"/>
        <v>0</v>
      </c>
      <c r="G25" s="18" t="str">
        <f>VLOOKUP($B24,'1日'!$B$6:$G$25,4,0)</f>
        <v/>
      </c>
      <c r="H25" s="18" t="str">
        <f>VLOOKUP($B24,'2日'!$B$6:$G$25,4,0)</f>
        <v/>
      </c>
      <c r="I25" s="18" t="str">
        <f>VLOOKUP($B24,'3日'!$B$6:$G$25,4,0)</f>
        <v/>
      </c>
      <c r="J25" s="18" t="str">
        <f>VLOOKUP($B24,'4日'!$B$6:$G$25,4,0)</f>
        <v/>
      </c>
      <c r="K25" s="18" t="str">
        <f>VLOOKUP($B24,'5日'!$B$6:$G$25,4,0)</f>
        <v/>
      </c>
      <c r="L25" s="18" t="str">
        <f>VLOOKUP($B24,'6日'!$B$6:$G$25,4,0)</f>
        <v/>
      </c>
      <c r="M25" s="18" t="str">
        <f>VLOOKUP($B24,'7日'!$B$6:$G$25,4,0)</f>
        <v/>
      </c>
      <c r="N25" s="18" t="str">
        <f>VLOOKUP($B24,'8日'!$B$6:$G$25,4,0)</f>
        <v/>
      </c>
      <c r="O25" s="18" t="str">
        <f>VLOOKUP($B24,'9日'!$B$6:$G$25,4,0)</f>
        <v/>
      </c>
      <c r="P25" s="18" t="str">
        <f>VLOOKUP($B24,'10日'!$B$6:$G$25,4,0)</f>
        <v/>
      </c>
      <c r="Q25" s="18" t="str">
        <f>VLOOKUP($B24,'11日'!$B$6:$G$25,4,0)</f>
        <v/>
      </c>
      <c r="R25" s="18" t="str">
        <f>VLOOKUP($B24,'12日'!$B$6:$G$25,4,0)</f>
        <v/>
      </c>
      <c r="S25" s="18" t="str">
        <f>VLOOKUP($B24,'13日'!$B$6:$G$25,4,0)</f>
        <v/>
      </c>
      <c r="T25" s="18" t="str">
        <f>VLOOKUP($B24,'14日'!$B$6:$G$25,4,0)</f>
        <v/>
      </c>
      <c r="U25" s="18" t="str">
        <f>VLOOKUP($B24,'15日'!$B$6:$G$25,4,0)</f>
        <v/>
      </c>
      <c r="V25" s="18" t="str">
        <f>VLOOKUP($B24,'16日'!$B$6:$G$25,4,0)</f>
        <v/>
      </c>
      <c r="W25" s="18" t="str">
        <f>VLOOKUP($B24,'17日'!$B$6:$G$25,4,0)</f>
        <v/>
      </c>
      <c r="X25" s="18" t="str">
        <f>VLOOKUP($B24,'18日'!$B$6:$G$25,4,0)</f>
        <v/>
      </c>
      <c r="Y25" s="18" t="str">
        <f>VLOOKUP($B24,'19日'!$B$6:$G$25,4,0)</f>
        <v/>
      </c>
      <c r="Z25" s="18" t="str">
        <f>VLOOKUP($B24,'20日'!$B$6:$G$25,4,0)</f>
        <v/>
      </c>
      <c r="AA25" s="18" t="str">
        <f>VLOOKUP($B24,'21日'!$B$6:$G$25,4,0)</f>
        <v/>
      </c>
      <c r="AB25" s="18" t="str">
        <f>VLOOKUP($B24,'22日'!$B$6:$G$25,4,0)</f>
        <v/>
      </c>
      <c r="AC25" s="18" t="str">
        <f>VLOOKUP($B24,'23日'!$B$6:$G$25,4,0)</f>
        <v/>
      </c>
      <c r="AD25" s="18" t="str">
        <f>VLOOKUP($B24,'24日'!$B$6:$G$25,4,0)</f>
        <v/>
      </c>
      <c r="AE25" s="18" t="str">
        <f>VLOOKUP($B24,'25日'!$B$6:$G$25,4,0)</f>
        <v/>
      </c>
      <c r="AF25" s="18" t="str">
        <f>VLOOKUP($B24,'26日'!$B$6:$G$25,4,0)</f>
        <v/>
      </c>
      <c r="AG25" s="18" t="str">
        <f>VLOOKUP($B24,'27日'!$B$6:$G$25,4,0)</f>
        <v/>
      </c>
      <c r="AH25" s="18" t="str">
        <f>VLOOKUP($B24,'28日'!$B$6:$G$25,4,0)</f>
        <v/>
      </c>
      <c r="AI25" s="18" t="str">
        <f>VLOOKUP($B24,'29日'!$B$6:$G$25,4,0)</f>
        <v/>
      </c>
      <c r="AJ25" s="18" t="str">
        <f>VLOOKUP($B24,'30日'!$B$6:$G$25,4,0)</f>
        <v/>
      </c>
      <c r="AK25" s="18" t="str">
        <f>VLOOKUP($B24,'31日'!$B$6:$G$25,4,0)</f>
        <v/>
      </c>
    </row>
    <row r="26" spans="2:37">
      <c r="B26" s="51">
        <v>9</v>
      </c>
      <c r="C26" s="53"/>
      <c r="D26" s="55"/>
      <c r="E26" s="17" t="s">
        <v>33</v>
      </c>
      <c r="F26" s="17">
        <f t="shared" si="18"/>
        <v>0</v>
      </c>
      <c r="G26" s="17" t="str">
        <f>IF(ISERROR(SUM(VLOOKUP($B26,'1日'!$B$6:$G$25,5,0),VLOOKUP($B26,'1日'!$B$6:$G$25,6,0))),"",SUM(VLOOKUP($B26,'1日'!$B$6:$G$25,5,0),VLOOKUP($B26,'1日'!$B$6:$G$25,6,0)))</f>
        <v/>
      </c>
      <c r="H26" s="17" t="str">
        <f>IF(ISERROR(SUM(VLOOKUP($B26,'2日'!$B$6:$G$25,5,0),VLOOKUP($B26,'2日'!$B$6:$G$25,6,0))),"",SUM(VLOOKUP($B26,'2日'!$B$6:$G$25,5,0),VLOOKUP($B26,'2日'!$B$6:$G$25,6,0)))</f>
        <v/>
      </c>
      <c r="I26" s="17" t="str">
        <f>IF(ISERROR(SUM(VLOOKUP($B26,'3日'!$B$6:$G$25,5,0),VLOOKUP($B26,'3日'!$B$6:$G$25,6,0))),"",SUM(VLOOKUP($B26,'3日'!$B$6:$G$25,5,0),VLOOKUP($B26,'3日'!$B$6:$G$25,6,0)))</f>
        <v/>
      </c>
      <c r="J26" s="17" t="str">
        <f>IF(ISERROR(SUM(VLOOKUP($B26,'4日'!$B$6:$G$25,5,0),VLOOKUP($B26,'4日'!$B$6:$G$25,6,0))),"",SUM(VLOOKUP($B26,'4日'!$B$6:$G$25,5,0),VLOOKUP($B26,'4日'!$B$6:$G$25,6,0)))</f>
        <v/>
      </c>
      <c r="K26" s="17" t="str">
        <f>IF(ISERROR(SUM(VLOOKUP($B26,'5日'!$B$6:$G$25,5,0),VLOOKUP($B26,'5日'!$B$6:$G$25,6,0))),"",SUM(VLOOKUP($B26,'5日'!$B$6:$G$25,5,0),VLOOKUP($B26,'5日'!$B$6:$G$25,6,0)))</f>
        <v/>
      </c>
      <c r="L26" s="17" t="str">
        <f>IF(ISERROR(SUM(VLOOKUP($B26,'6日'!$B$6:$G$25,5,0),VLOOKUP($B26,'6日'!$B$6:$G$25,6,0))),"",SUM(VLOOKUP($B26,'6日'!$B$6:$G$25,5,0),VLOOKUP($B26,'6日'!$B$6:$G$25,6,0)))</f>
        <v/>
      </c>
      <c r="M26" s="17" t="str">
        <f>IF(ISERROR(SUM(VLOOKUP($B26,'7日'!$B$6:$G$25,5,0),VLOOKUP($B26,'7日'!$B$6:$G$25,6,0))),"",SUM(VLOOKUP($B26,'7日'!$B$6:$G$25,5,0),VLOOKUP($B26,'7日'!$B$6:$G$25,6,0)))</f>
        <v/>
      </c>
      <c r="N26" s="17" t="str">
        <f>IF(ISERROR(SUM(VLOOKUP($B26,'8日'!$B$6:$G$25,5,0),VLOOKUP($B26,'8日'!$B$6:$G$25,6,0))),"",SUM(VLOOKUP($B26,'8日'!$B$6:$G$25,5,0),VLOOKUP($B26,'8日'!$B$6:$G$25,6,0)))</f>
        <v/>
      </c>
      <c r="O26" s="17" t="str">
        <f>IF(ISERROR(SUM(VLOOKUP($B26,'9日'!$B$6:$G$25,5,0),VLOOKUP($B26,'9日'!$B$6:$G$25,6,0))),"",SUM(VLOOKUP($B26,'9日'!$B$6:$G$25,5,0),VLOOKUP($B26,'9日'!$B$6:$G$25,6,0)))</f>
        <v/>
      </c>
      <c r="P26" s="17" t="str">
        <f>IF(ISERROR(SUM(VLOOKUP($B26,'10日'!$B$6:$G$25,5,0),VLOOKUP($B26,'10日'!$B$6:$G$25,6,0))),"",SUM(VLOOKUP($B26,'10日'!$B$6:$G$25,5,0),VLOOKUP($B26,'10日'!$B$6:$G$25,6,0)))</f>
        <v/>
      </c>
      <c r="Q26" s="17" t="str">
        <f>IF(ISERROR(SUM(VLOOKUP($B26,'11日'!$B$6:$G$25,5,0),VLOOKUP($B26,'11日'!$B$6:$G$25,6,0))),"",SUM(VLOOKUP($B26,'11日'!$B$6:$G$25,5,0),VLOOKUP($B26,'11日'!$B$6:$G$25,6,0)))</f>
        <v/>
      </c>
      <c r="R26" s="17" t="str">
        <f>IF(ISERROR(SUM(VLOOKUP($B26,'12日'!$B$6:$G$25,5,0),VLOOKUP($B26,'12日'!$B$6:$G$25,6,0))),"",SUM(VLOOKUP($B26,'12日'!$B$6:$G$25,5,0),VLOOKUP($B26,'12日'!$B$6:$G$25,6,0)))</f>
        <v/>
      </c>
      <c r="S26" s="17" t="str">
        <f>IF(ISERROR(SUM(VLOOKUP($B26,'13日'!$B$6:$G$25,5,0),VLOOKUP($B26,'13日'!$B$6:$G$25,6,0))),"",SUM(VLOOKUP($B26,'13日'!$B$6:$G$25,5,0),VLOOKUP($B26,'13日'!$B$6:$G$25,6,0)))</f>
        <v/>
      </c>
      <c r="T26" s="17" t="str">
        <f>IF(ISERROR(SUM(VLOOKUP($B26,'14日'!$B$6:$G$25,5,0),VLOOKUP($B26,'14日'!$B$6:$G$25,6,0))),"",SUM(VLOOKUP($B26,'14日'!$B$6:$G$25,5,0),VLOOKUP($B26,'14日'!$B$6:$G$25,6,0)))</f>
        <v/>
      </c>
      <c r="U26" s="17" t="str">
        <f>IF(ISERROR(SUM(VLOOKUP($B26,'15日'!$B$6:$G$25,5,0),VLOOKUP($B26,'15日'!$B$6:$G$25,6,0))),"",SUM(VLOOKUP($B26,'15日'!$B$6:$G$25,5,0),VLOOKUP($B26,'15日'!$B$6:$G$25,6,0)))</f>
        <v/>
      </c>
      <c r="V26" s="17" t="str">
        <f>IF(ISERROR(SUM(VLOOKUP($B26,'16日'!$B$6:$G$25,5,0),VLOOKUP($B26,'16日'!$B$6:$G$25,6,0))),"",SUM(VLOOKUP($B26,'16日'!$B$6:$G$25,5,0),VLOOKUP($B26,'16日'!$B$6:$G$25,6,0)))</f>
        <v/>
      </c>
      <c r="W26" s="17" t="str">
        <f>IF(ISERROR(SUM(VLOOKUP($B26,'17日'!$B$6:$G$25,5,0),VLOOKUP($B26,'17日'!$B$6:$G$25,6,0))),"",SUM(VLOOKUP($B26,'17日'!$B$6:$G$25,5,0),VLOOKUP($B26,'17日'!$B$6:$G$25,6,0)))</f>
        <v/>
      </c>
      <c r="X26" s="17" t="str">
        <f>IF(ISERROR(SUM(VLOOKUP($B26,'18日'!$B$6:$G$25,5,0),VLOOKUP($B26,'18日'!$B$6:$G$25,6,0))),"",SUM(VLOOKUP($B26,'18日'!$B$6:$G$25,5,0),VLOOKUP($B26,'18日'!$B$6:$G$25,6,0)))</f>
        <v/>
      </c>
      <c r="Y26" s="17" t="str">
        <f>IF(ISERROR(SUM(VLOOKUP($B26,'19日'!$B$6:$G$25,5,0),VLOOKUP($B26,'19日'!$B$6:$G$25,6,0))),"",SUM(VLOOKUP($B26,'19日'!$B$6:$G$25,5,0),VLOOKUP($B26,'19日'!$B$6:$G$25,6,0)))</f>
        <v/>
      </c>
      <c r="Z26" s="17" t="str">
        <f>IF(ISERROR(SUM(VLOOKUP($B26,'20日'!$B$6:$G$25,5,0),VLOOKUP($B26,'20日'!$B$6:$G$25,6,0))),"",SUM(VLOOKUP($B26,'20日'!$B$6:$G$25,5,0),VLOOKUP($B26,'20日'!$B$6:$G$25,6,0)))</f>
        <v/>
      </c>
      <c r="AA26" s="17" t="str">
        <f>IF(ISERROR(SUM(VLOOKUP($B26,'21日'!$B$6:$G$25,5,0),VLOOKUP($B26,'21日'!$B$6:$G$25,6,0))),"",SUM(VLOOKUP($B26,'21日'!$B$6:$G$25,5,0),VLOOKUP($B26,'21日'!$B$6:$G$25,6,0)))</f>
        <v/>
      </c>
      <c r="AB26" s="17" t="str">
        <f>IF(ISERROR(SUM(VLOOKUP($B26,'22日'!$B$6:$G$25,5,0),VLOOKUP($B26,'22日'!$B$6:$G$25,6,0))),"",SUM(VLOOKUP($B26,'22日'!$B$6:$G$25,5,0),VLOOKUP($B26,'22日'!$B$6:$G$25,6,0)))</f>
        <v/>
      </c>
      <c r="AC26" s="17" t="str">
        <f>IF(ISERROR(SUM(VLOOKUP($B26,'23日'!$B$6:$G$25,5,0),VLOOKUP($B26,'23日'!$B$6:$G$25,6,0))),"",SUM(VLOOKUP($B26,'23日'!$B$6:$G$25,5,0),VLOOKUP($B26,'23日'!$B$6:$G$25,6,0)))</f>
        <v/>
      </c>
      <c r="AD26" s="17" t="str">
        <f>IF(ISERROR(SUM(VLOOKUP($B26,'24日'!$B$6:$G$25,5,0),VLOOKUP($B26,'24日'!$B$6:$G$25,6,0))),"",SUM(VLOOKUP($B26,'24日'!$B$6:$G$25,5,0),VLOOKUP($B26,'24日'!$B$6:$G$25,6,0)))</f>
        <v/>
      </c>
      <c r="AE26" s="17" t="str">
        <f>IF(ISERROR(SUM(VLOOKUP($B26,'25日'!$B$6:$G$25,5,0),VLOOKUP($B26,'25日'!$B$6:$G$25,6,0))),"",SUM(VLOOKUP($B26,'25日'!$B$6:$G$25,5,0),VLOOKUP($B26,'25日'!$B$6:$G$25,6,0)))</f>
        <v/>
      </c>
      <c r="AF26" s="17" t="str">
        <f>IF(ISERROR(SUM(VLOOKUP($B26,'26日'!$B$6:$G$25,5,0),VLOOKUP($B26,'26日'!$B$6:$G$25,6,0))),"",SUM(VLOOKUP($B26,'26日'!$B$6:$G$25,5,0),VLOOKUP($B26,'26日'!$B$6:$G$25,6,0)))</f>
        <v/>
      </c>
      <c r="AG26" s="17" t="str">
        <f>IF(ISERROR(SUM(VLOOKUP($B26,'27日'!$B$6:$G$25,5,0),VLOOKUP($B26,'27日'!$B$6:$G$25,6,0))),"",SUM(VLOOKUP($B26,'27日'!$B$6:$G$25,5,0),VLOOKUP($B26,'27日'!$B$6:$G$25,6,0)))</f>
        <v/>
      </c>
      <c r="AH26" s="17" t="str">
        <f>IF(ISERROR(SUM(VLOOKUP($B26,'28日'!$B$6:$G$25,5,0),VLOOKUP($B26,'28日'!$B$6:$G$25,6,0))),"",SUM(VLOOKUP($B26,'28日'!$B$6:$G$25,5,0),VLOOKUP($B26,'28日'!$B$6:$G$25,6,0)))</f>
        <v/>
      </c>
      <c r="AI26" s="17" t="str">
        <f>IF(ISERROR(SUM(VLOOKUP($B26,'29日'!$B$6:$G$25,5,0),VLOOKUP($B26,'29日'!$B$6:$G$25,6,0))),"",SUM(VLOOKUP($B26,'29日'!$B$6:$G$25,5,0),VLOOKUP($B26,'29日'!$B$6:$G$25,6,0)))</f>
        <v/>
      </c>
      <c r="AJ26" s="17" t="str">
        <f>IF(ISERROR(SUM(VLOOKUP($B26,'30日'!$B$6:$G$25,5,0),VLOOKUP($B26,'30日'!$B$6:$G$25,6,0))),"",SUM(VLOOKUP($B26,'30日'!$B$6:$G$25,5,0),VLOOKUP($B26,'30日'!$B$6:$G$25,6,0)))</f>
        <v/>
      </c>
      <c r="AK26" s="17" t="str">
        <f>IF(ISERROR(SUM(VLOOKUP($B26,'31日'!$B$6:$G$25,5,0),VLOOKUP($B26,'31日'!$B$6:$G$25,6,0))),"",SUM(VLOOKUP($B26,'31日'!$B$6:$G$25,5,0),VLOOKUP($B26,'31日'!$B$6:$G$25,6,0)))</f>
        <v/>
      </c>
    </row>
    <row r="27" spans="2:37">
      <c r="B27" s="52"/>
      <c r="C27" s="54"/>
      <c r="D27" s="56"/>
      <c r="E27" s="19" t="s">
        <v>9</v>
      </c>
      <c r="F27" s="18">
        <f t="shared" si="18"/>
        <v>0</v>
      </c>
      <c r="G27" s="18" t="str">
        <f>VLOOKUP($B26,'1日'!$B$6:$G$25,4,0)</f>
        <v/>
      </c>
      <c r="H27" s="18" t="str">
        <f>VLOOKUP($B26,'2日'!$B$6:$G$25,4,0)</f>
        <v/>
      </c>
      <c r="I27" s="18" t="str">
        <f>VLOOKUP($B26,'3日'!$B$6:$G$25,4,0)</f>
        <v/>
      </c>
      <c r="J27" s="18" t="str">
        <f>VLOOKUP($B26,'4日'!$B$6:$G$25,4,0)</f>
        <v/>
      </c>
      <c r="K27" s="18" t="str">
        <f>VLOOKUP($B26,'5日'!$B$6:$G$25,4,0)</f>
        <v/>
      </c>
      <c r="L27" s="18" t="str">
        <f>VLOOKUP($B26,'6日'!$B$6:$G$25,4,0)</f>
        <v/>
      </c>
      <c r="M27" s="18" t="str">
        <f>VLOOKUP($B26,'7日'!$B$6:$G$25,4,0)</f>
        <v/>
      </c>
      <c r="N27" s="18" t="str">
        <f>VLOOKUP($B26,'8日'!$B$6:$G$25,4,0)</f>
        <v/>
      </c>
      <c r="O27" s="18" t="str">
        <f>VLOOKUP($B26,'9日'!$B$6:$G$25,4,0)</f>
        <v/>
      </c>
      <c r="P27" s="18" t="str">
        <f>VLOOKUP($B26,'10日'!$B$6:$G$25,4,0)</f>
        <v/>
      </c>
      <c r="Q27" s="18" t="str">
        <f>VLOOKUP($B26,'11日'!$B$6:$G$25,4,0)</f>
        <v/>
      </c>
      <c r="R27" s="18" t="str">
        <f>VLOOKUP($B26,'12日'!$B$6:$G$25,4,0)</f>
        <v/>
      </c>
      <c r="S27" s="18" t="str">
        <f>VLOOKUP($B26,'13日'!$B$6:$G$25,4,0)</f>
        <v/>
      </c>
      <c r="T27" s="18" t="str">
        <f>VLOOKUP($B26,'14日'!$B$6:$G$25,4,0)</f>
        <v/>
      </c>
      <c r="U27" s="18" t="str">
        <f>VLOOKUP($B26,'15日'!$B$6:$G$25,4,0)</f>
        <v/>
      </c>
      <c r="V27" s="18" t="str">
        <f>VLOOKUP($B26,'16日'!$B$6:$G$25,4,0)</f>
        <v/>
      </c>
      <c r="W27" s="18" t="str">
        <f>VLOOKUP($B26,'17日'!$B$6:$G$25,4,0)</f>
        <v/>
      </c>
      <c r="X27" s="18" t="str">
        <f>VLOOKUP($B26,'18日'!$B$6:$G$25,4,0)</f>
        <v/>
      </c>
      <c r="Y27" s="18" t="str">
        <f>VLOOKUP($B26,'19日'!$B$6:$G$25,4,0)</f>
        <v/>
      </c>
      <c r="Z27" s="18" t="str">
        <f>VLOOKUP($B26,'20日'!$B$6:$G$25,4,0)</f>
        <v/>
      </c>
      <c r="AA27" s="18" t="str">
        <f>VLOOKUP($B26,'21日'!$B$6:$G$25,4,0)</f>
        <v/>
      </c>
      <c r="AB27" s="18" t="str">
        <f>VLOOKUP($B26,'22日'!$B$6:$G$25,4,0)</f>
        <v/>
      </c>
      <c r="AC27" s="18" t="str">
        <f>VLOOKUP($B26,'23日'!$B$6:$G$25,4,0)</f>
        <v/>
      </c>
      <c r="AD27" s="18" t="str">
        <f>VLOOKUP($B26,'24日'!$B$6:$G$25,4,0)</f>
        <v/>
      </c>
      <c r="AE27" s="18" t="str">
        <f>VLOOKUP($B26,'25日'!$B$6:$G$25,4,0)</f>
        <v/>
      </c>
      <c r="AF27" s="18" t="str">
        <f>VLOOKUP($B26,'26日'!$B$6:$G$25,4,0)</f>
        <v/>
      </c>
      <c r="AG27" s="18" t="str">
        <f>VLOOKUP($B26,'27日'!$B$6:$G$25,4,0)</f>
        <v/>
      </c>
      <c r="AH27" s="18" t="str">
        <f>VLOOKUP($B26,'28日'!$B$6:$G$25,4,0)</f>
        <v/>
      </c>
      <c r="AI27" s="18" t="str">
        <f>VLOOKUP($B26,'29日'!$B$6:$G$25,4,0)</f>
        <v/>
      </c>
      <c r="AJ27" s="18" t="str">
        <f>VLOOKUP($B26,'30日'!$B$6:$G$25,4,0)</f>
        <v/>
      </c>
      <c r="AK27" s="18" t="str">
        <f>VLOOKUP($B26,'31日'!$B$6:$G$25,4,0)</f>
        <v/>
      </c>
    </row>
    <row r="28" spans="2:37">
      <c r="B28" s="51">
        <v>10</v>
      </c>
      <c r="C28" s="53"/>
      <c r="D28" s="55"/>
      <c r="E28" s="17" t="s">
        <v>33</v>
      </c>
      <c r="F28" s="17">
        <f t="shared" si="18"/>
        <v>0</v>
      </c>
      <c r="G28" s="17" t="str">
        <f>IF(ISERROR(SUM(VLOOKUP($B28,'1日'!$B$6:$G$25,5,0),VLOOKUP($B28,'1日'!$B$6:$G$25,6,0))),"",SUM(VLOOKUP($B28,'1日'!$B$6:$G$25,5,0),VLOOKUP($B28,'1日'!$B$6:$G$25,6,0)))</f>
        <v/>
      </c>
      <c r="H28" s="17" t="str">
        <f>IF(ISERROR(SUM(VLOOKUP($B28,'2日'!$B$6:$G$25,5,0),VLOOKUP($B28,'2日'!$B$6:$G$25,6,0))),"",SUM(VLOOKUP($B28,'2日'!$B$6:$G$25,5,0),VLOOKUP($B28,'2日'!$B$6:$G$25,6,0)))</f>
        <v/>
      </c>
      <c r="I28" s="17" t="str">
        <f>IF(ISERROR(SUM(VLOOKUP($B28,'3日'!$B$6:$G$25,5,0),VLOOKUP($B28,'3日'!$B$6:$G$25,6,0))),"",SUM(VLOOKUP($B28,'3日'!$B$6:$G$25,5,0),VLOOKUP($B28,'3日'!$B$6:$G$25,6,0)))</f>
        <v/>
      </c>
      <c r="J28" s="17" t="str">
        <f>IF(ISERROR(SUM(VLOOKUP($B28,'4日'!$B$6:$G$25,5,0),VLOOKUP($B28,'4日'!$B$6:$G$25,6,0))),"",SUM(VLOOKUP($B28,'4日'!$B$6:$G$25,5,0),VLOOKUP($B28,'4日'!$B$6:$G$25,6,0)))</f>
        <v/>
      </c>
      <c r="K28" s="17" t="str">
        <f>IF(ISERROR(SUM(VLOOKUP($B28,'5日'!$B$6:$G$25,5,0),VLOOKUP($B28,'5日'!$B$6:$G$25,6,0))),"",SUM(VLOOKUP($B28,'5日'!$B$6:$G$25,5,0),VLOOKUP($B28,'5日'!$B$6:$G$25,6,0)))</f>
        <v/>
      </c>
      <c r="L28" s="17" t="str">
        <f>IF(ISERROR(SUM(VLOOKUP($B28,'6日'!$B$6:$G$25,5,0),VLOOKUP($B28,'6日'!$B$6:$G$25,6,0))),"",SUM(VLOOKUP($B28,'6日'!$B$6:$G$25,5,0),VLOOKUP($B28,'6日'!$B$6:$G$25,6,0)))</f>
        <v/>
      </c>
      <c r="M28" s="17" t="str">
        <f>IF(ISERROR(SUM(VLOOKUP($B28,'7日'!$B$6:$G$25,5,0),VLOOKUP($B28,'7日'!$B$6:$G$25,6,0))),"",SUM(VLOOKUP($B28,'7日'!$B$6:$G$25,5,0),VLOOKUP($B28,'7日'!$B$6:$G$25,6,0)))</f>
        <v/>
      </c>
      <c r="N28" s="17" t="str">
        <f>IF(ISERROR(SUM(VLOOKUP($B28,'8日'!$B$6:$G$25,5,0),VLOOKUP($B28,'8日'!$B$6:$G$25,6,0))),"",SUM(VLOOKUP($B28,'8日'!$B$6:$G$25,5,0),VLOOKUP($B28,'8日'!$B$6:$G$25,6,0)))</f>
        <v/>
      </c>
      <c r="O28" s="17" t="str">
        <f>IF(ISERROR(SUM(VLOOKUP($B28,'9日'!$B$6:$G$25,5,0),VLOOKUP($B28,'9日'!$B$6:$G$25,6,0))),"",SUM(VLOOKUP($B28,'9日'!$B$6:$G$25,5,0),VLOOKUP($B28,'9日'!$B$6:$G$25,6,0)))</f>
        <v/>
      </c>
      <c r="P28" s="17" t="str">
        <f>IF(ISERROR(SUM(VLOOKUP($B28,'10日'!$B$6:$G$25,5,0),VLOOKUP($B28,'10日'!$B$6:$G$25,6,0))),"",SUM(VLOOKUP($B28,'10日'!$B$6:$G$25,5,0),VLOOKUP($B28,'10日'!$B$6:$G$25,6,0)))</f>
        <v/>
      </c>
      <c r="Q28" s="17" t="str">
        <f>IF(ISERROR(SUM(VLOOKUP($B28,'11日'!$B$6:$G$25,5,0),VLOOKUP($B28,'11日'!$B$6:$G$25,6,0))),"",SUM(VLOOKUP($B28,'11日'!$B$6:$G$25,5,0),VLOOKUP($B28,'11日'!$B$6:$G$25,6,0)))</f>
        <v/>
      </c>
      <c r="R28" s="17" t="str">
        <f>IF(ISERROR(SUM(VLOOKUP($B28,'12日'!$B$6:$G$25,5,0),VLOOKUP($B28,'12日'!$B$6:$G$25,6,0))),"",SUM(VLOOKUP($B28,'12日'!$B$6:$G$25,5,0),VLOOKUP($B28,'12日'!$B$6:$G$25,6,0)))</f>
        <v/>
      </c>
      <c r="S28" s="17" t="str">
        <f>IF(ISERROR(SUM(VLOOKUP($B28,'13日'!$B$6:$G$25,5,0),VLOOKUP($B28,'13日'!$B$6:$G$25,6,0))),"",SUM(VLOOKUP($B28,'13日'!$B$6:$G$25,5,0),VLOOKUP($B28,'13日'!$B$6:$G$25,6,0)))</f>
        <v/>
      </c>
      <c r="T28" s="17" t="str">
        <f>IF(ISERROR(SUM(VLOOKUP($B28,'14日'!$B$6:$G$25,5,0),VLOOKUP($B28,'14日'!$B$6:$G$25,6,0))),"",SUM(VLOOKUP($B28,'14日'!$B$6:$G$25,5,0),VLOOKUP($B28,'14日'!$B$6:$G$25,6,0)))</f>
        <v/>
      </c>
      <c r="U28" s="17" t="str">
        <f>IF(ISERROR(SUM(VLOOKUP($B28,'15日'!$B$6:$G$25,5,0),VLOOKUP($B28,'15日'!$B$6:$G$25,6,0))),"",SUM(VLOOKUP($B28,'15日'!$B$6:$G$25,5,0),VLOOKUP($B28,'15日'!$B$6:$G$25,6,0)))</f>
        <v/>
      </c>
      <c r="V28" s="17" t="str">
        <f>IF(ISERROR(SUM(VLOOKUP($B28,'16日'!$B$6:$G$25,5,0),VLOOKUP($B28,'16日'!$B$6:$G$25,6,0))),"",SUM(VLOOKUP($B28,'16日'!$B$6:$G$25,5,0),VLOOKUP($B28,'16日'!$B$6:$G$25,6,0)))</f>
        <v/>
      </c>
      <c r="W28" s="17" t="str">
        <f>IF(ISERROR(SUM(VLOOKUP($B28,'17日'!$B$6:$G$25,5,0),VLOOKUP($B28,'17日'!$B$6:$G$25,6,0))),"",SUM(VLOOKUP($B28,'17日'!$B$6:$G$25,5,0),VLOOKUP($B28,'17日'!$B$6:$G$25,6,0)))</f>
        <v/>
      </c>
      <c r="X28" s="17" t="str">
        <f>IF(ISERROR(SUM(VLOOKUP($B28,'18日'!$B$6:$G$25,5,0),VLOOKUP($B28,'18日'!$B$6:$G$25,6,0))),"",SUM(VLOOKUP($B28,'18日'!$B$6:$G$25,5,0),VLOOKUP($B28,'18日'!$B$6:$G$25,6,0)))</f>
        <v/>
      </c>
      <c r="Y28" s="17" t="str">
        <f>IF(ISERROR(SUM(VLOOKUP($B28,'19日'!$B$6:$G$25,5,0),VLOOKUP($B28,'19日'!$B$6:$G$25,6,0))),"",SUM(VLOOKUP($B28,'19日'!$B$6:$G$25,5,0),VLOOKUP($B28,'19日'!$B$6:$G$25,6,0)))</f>
        <v/>
      </c>
      <c r="Z28" s="17" t="str">
        <f>IF(ISERROR(SUM(VLOOKUP($B28,'20日'!$B$6:$G$25,5,0),VLOOKUP($B28,'20日'!$B$6:$G$25,6,0))),"",SUM(VLOOKUP($B28,'20日'!$B$6:$G$25,5,0),VLOOKUP($B28,'20日'!$B$6:$G$25,6,0)))</f>
        <v/>
      </c>
      <c r="AA28" s="17" t="str">
        <f>IF(ISERROR(SUM(VLOOKUP($B28,'21日'!$B$6:$G$25,5,0),VLOOKUP($B28,'21日'!$B$6:$G$25,6,0))),"",SUM(VLOOKUP($B28,'21日'!$B$6:$G$25,5,0),VLOOKUP($B28,'21日'!$B$6:$G$25,6,0)))</f>
        <v/>
      </c>
      <c r="AB28" s="17" t="str">
        <f>IF(ISERROR(SUM(VLOOKUP($B28,'22日'!$B$6:$G$25,5,0),VLOOKUP($B28,'22日'!$B$6:$G$25,6,0))),"",SUM(VLOOKUP($B28,'22日'!$B$6:$G$25,5,0),VLOOKUP($B28,'22日'!$B$6:$G$25,6,0)))</f>
        <v/>
      </c>
      <c r="AC28" s="17" t="str">
        <f>IF(ISERROR(SUM(VLOOKUP($B28,'23日'!$B$6:$G$25,5,0),VLOOKUP($B28,'23日'!$B$6:$G$25,6,0))),"",SUM(VLOOKUP($B28,'23日'!$B$6:$G$25,5,0),VLOOKUP($B28,'23日'!$B$6:$G$25,6,0)))</f>
        <v/>
      </c>
      <c r="AD28" s="17" t="str">
        <f>IF(ISERROR(SUM(VLOOKUP($B28,'24日'!$B$6:$G$25,5,0),VLOOKUP($B28,'24日'!$B$6:$G$25,6,0))),"",SUM(VLOOKUP($B28,'24日'!$B$6:$G$25,5,0),VLOOKUP($B28,'24日'!$B$6:$G$25,6,0)))</f>
        <v/>
      </c>
      <c r="AE28" s="17" t="str">
        <f>IF(ISERROR(SUM(VLOOKUP($B28,'25日'!$B$6:$G$25,5,0),VLOOKUP($B28,'25日'!$B$6:$G$25,6,0))),"",SUM(VLOOKUP($B28,'25日'!$B$6:$G$25,5,0),VLOOKUP($B28,'25日'!$B$6:$G$25,6,0)))</f>
        <v/>
      </c>
      <c r="AF28" s="17" t="str">
        <f>IF(ISERROR(SUM(VLOOKUP($B28,'26日'!$B$6:$G$25,5,0),VLOOKUP($B28,'26日'!$B$6:$G$25,6,0))),"",SUM(VLOOKUP($B28,'26日'!$B$6:$G$25,5,0),VLOOKUP($B28,'26日'!$B$6:$G$25,6,0)))</f>
        <v/>
      </c>
      <c r="AG28" s="17" t="str">
        <f>IF(ISERROR(SUM(VLOOKUP($B28,'27日'!$B$6:$G$25,5,0),VLOOKUP($B28,'27日'!$B$6:$G$25,6,0))),"",SUM(VLOOKUP($B28,'27日'!$B$6:$G$25,5,0),VLOOKUP($B28,'27日'!$B$6:$G$25,6,0)))</f>
        <v/>
      </c>
      <c r="AH28" s="17" t="str">
        <f>IF(ISERROR(SUM(VLOOKUP($B28,'28日'!$B$6:$G$25,5,0),VLOOKUP($B28,'28日'!$B$6:$G$25,6,0))),"",SUM(VLOOKUP($B28,'28日'!$B$6:$G$25,5,0),VLOOKUP($B28,'28日'!$B$6:$G$25,6,0)))</f>
        <v/>
      </c>
      <c r="AI28" s="17" t="str">
        <f>IF(ISERROR(SUM(VLOOKUP($B28,'29日'!$B$6:$G$25,5,0),VLOOKUP($B28,'29日'!$B$6:$G$25,6,0))),"",SUM(VLOOKUP($B28,'29日'!$B$6:$G$25,5,0),VLOOKUP($B28,'29日'!$B$6:$G$25,6,0)))</f>
        <v/>
      </c>
      <c r="AJ28" s="17" t="str">
        <f>IF(ISERROR(SUM(VLOOKUP($B28,'30日'!$B$6:$G$25,5,0),VLOOKUP($B28,'30日'!$B$6:$G$25,6,0))),"",SUM(VLOOKUP($B28,'30日'!$B$6:$G$25,5,0),VLOOKUP($B28,'30日'!$B$6:$G$25,6,0)))</f>
        <v/>
      </c>
      <c r="AK28" s="17" t="str">
        <f>IF(ISERROR(SUM(VLOOKUP($B28,'31日'!$B$6:$G$25,5,0),VLOOKUP($B28,'31日'!$B$6:$G$25,6,0))),"",SUM(VLOOKUP($B28,'31日'!$B$6:$G$25,5,0),VLOOKUP($B28,'31日'!$B$6:$G$25,6,0)))</f>
        <v/>
      </c>
    </row>
    <row r="29" spans="2:37">
      <c r="B29" s="52"/>
      <c r="C29" s="54"/>
      <c r="D29" s="56"/>
      <c r="E29" s="19" t="s">
        <v>9</v>
      </c>
      <c r="F29" s="18">
        <f t="shared" si="18"/>
        <v>0</v>
      </c>
      <c r="G29" s="18" t="str">
        <f>VLOOKUP($B28,'1日'!$B$6:$G$25,4,0)</f>
        <v/>
      </c>
      <c r="H29" s="18" t="str">
        <f>VLOOKUP($B28,'2日'!$B$6:$G$25,4,0)</f>
        <v/>
      </c>
      <c r="I29" s="18" t="str">
        <f>VLOOKUP($B28,'3日'!$B$6:$G$25,4,0)</f>
        <v/>
      </c>
      <c r="J29" s="18" t="str">
        <f>VLOOKUP($B28,'4日'!$B$6:$G$25,4,0)</f>
        <v/>
      </c>
      <c r="K29" s="18" t="str">
        <f>VLOOKUP($B28,'5日'!$B$6:$G$25,4,0)</f>
        <v/>
      </c>
      <c r="L29" s="18" t="str">
        <f>VLOOKUP($B28,'6日'!$B$6:$G$25,4,0)</f>
        <v/>
      </c>
      <c r="M29" s="18" t="str">
        <f>VLOOKUP($B28,'7日'!$B$6:$G$25,4,0)</f>
        <v/>
      </c>
      <c r="N29" s="18" t="str">
        <f>VLOOKUP($B28,'8日'!$B$6:$G$25,4,0)</f>
        <v/>
      </c>
      <c r="O29" s="18" t="str">
        <f>VLOOKUP($B28,'9日'!$B$6:$G$25,4,0)</f>
        <v/>
      </c>
      <c r="P29" s="18" t="str">
        <f>VLOOKUP($B28,'10日'!$B$6:$G$25,4,0)</f>
        <v/>
      </c>
      <c r="Q29" s="18" t="str">
        <f>VLOOKUP($B28,'11日'!$B$6:$G$25,4,0)</f>
        <v/>
      </c>
      <c r="R29" s="18" t="str">
        <f>VLOOKUP($B28,'12日'!$B$6:$G$25,4,0)</f>
        <v/>
      </c>
      <c r="S29" s="18" t="str">
        <f>VLOOKUP($B28,'13日'!$B$6:$G$25,4,0)</f>
        <v/>
      </c>
      <c r="T29" s="18" t="str">
        <f>VLOOKUP($B28,'14日'!$B$6:$G$25,4,0)</f>
        <v/>
      </c>
      <c r="U29" s="18" t="str">
        <f>VLOOKUP($B28,'15日'!$B$6:$G$25,4,0)</f>
        <v/>
      </c>
      <c r="V29" s="18" t="str">
        <f>VLOOKUP($B28,'16日'!$B$6:$G$25,4,0)</f>
        <v/>
      </c>
      <c r="W29" s="18" t="str">
        <f>VLOOKUP($B28,'17日'!$B$6:$G$25,4,0)</f>
        <v/>
      </c>
      <c r="X29" s="18" t="str">
        <f>VLOOKUP($B28,'18日'!$B$6:$G$25,4,0)</f>
        <v/>
      </c>
      <c r="Y29" s="18" t="str">
        <f>VLOOKUP($B28,'19日'!$B$6:$G$25,4,0)</f>
        <v/>
      </c>
      <c r="Z29" s="18" t="str">
        <f>VLOOKUP($B28,'20日'!$B$6:$G$25,4,0)</f>
        <v/>
      </c>
      <c r="AA29" s="18" t="str">
        <f>VLOOKUP($B28,'21日'!$B$6:$G$25,4,0)</f>
        <v/>
      </c>
      <c r="AB29" s="18" t="str">
        <f>VLOOKUP($B28,'22日'!$B$6:$G$25,4,0)</f>
        <v/>
      </c>
      <c r="AC29" s="18" t="str">
        <f>VLOOKUP($B28,'23日'!$B$6:$G$25,4,0)</f>
        <v/>
      </c>
      <c r="AD29" s="18" t="str">
        <f>VLOOKUP($B28,'24日'!$B$6:$G$25,4,0)</f>
        <v/>
      </c>
      <c r="AE29" s="18" t="str">
        <f>VLOOKUP($B28,'25日'!$B$6:$G$25,4,0)</f>
        <v/>
      </c>
      <c r="AF29" s="18" t="str">
        <f>VLOOKUP($B28,'26日'!$B$6:$G$25,4,0)</f>
        <v/>
      </c>
      <c r="AG29" s="18" t="str">
        <f>VLOOKUP($B28,'27日'!$B$6:$G$25,4,0)</f>
        <v/>
      </c>
      <c r="AH29" s="18" t="str">
        <f>VLOOKUP($B28,'28日'!$B$6:$G$25,4,0)</f>
        <v/>
      </c>
      <c r="AI29" s="18" t="str">
        <f>VLOOKUP($B28,'29日'!$B$6:$G$25,4,0)</f>
        <v/>
      </c>
      <c r="AJ29" s="18" t="str">
        <f>VLOOKUP($B28,'30日'!$B$6:$G$25,4,0)</f>
        <v/>
      </c>
      <c r="AK29" s="18" t="str">
        <f>VLOOKUP($B28,'31日'!$B$6:$G$25,4,0)</f>
        <v/>
      </c>
    </row>
    <row r="30" spans="2:37">
      <c r="B30" s="51">
        <v>11</v>
      </c>
      <c r="C30" s="53"/>
      <c r="D30" s="55"/>
      <c r="E30" s="17" t="s">
        <v>33</v>
      </c>
      <c r="F30" s="17">
        <f t="shared" si="18"/>
        <v>0</v>
      </c>
      <c r="G30" s="17" t="str">
        <f>IF(ISERROR(SUM(VLOOKUP($B30,'1日'!$B$6:$G$25,5,0),VLOOKUP($B30,'1日'!$B$6:$G$25,6,0))),"",SUM(VLOOKUP($B30,'1日'!$B$6:$G$25,5,0),VLOOKUP($B30,'1日'!$B$6:$G$25,6,0)))</f>
        <v/>
      </c>
      <c r="H30" s="17" t="str">
        <f>IF(ISERROR(SUM(VLOOKUP($B30,'2日'!$B$6:$G$25,5,0),VLOOKUP($B30,'2日'!$B$6:$G$25,6,0))),"",SUM(VLOOKUP($B30,'2日'!$B$6:$G$25,5,0),VLOOKUP($B30,'2日'!$B$6:$G$25,6,0)))</f>
        <v/>
      </c>
      <c r="I30" s="17" t="str">
        <f>IF(ISERROR(SUM(VLOOKUP($B30,'3日'!$B$6:$G$25,5,0),VLOOKUP($B30,'3日'!$B$6:$G$25,6,0))),"",SUM(VLOOKUP($B30,'3日'!$B$6:$G$25,5,0),VLOOKUP($B30,'3日'!$B$6:$G$25,6,0)))</f>
        <v/>
      </c>
      <c r="J30" s="17" t="str">
        <f>IF(ISERROR(SUM(VLOOKUP($B30,'4日'!$B$6:$G$25,5,0),VLOOKUP($B30,'4日'!$B$6:$G$25,6,0))),"",SUM(VLOOKUP($B30,'4日'!$B$6:$G$25,5,0),VLOOKUP($B30,'4日'!$B$6:$G$25,6,0)))</f>
        <v/>
      </c>
      <c r="K30" s="17" t="str">
        <f>IF(ISERROR(SUM(VLOOKUP($B30,'5日'!$B$6:$G$25,5,0),VLOOKUP($B30,'5日'!$B$6:$G$25,6,0))),"",SUM(VLOOKUP($B30,'5日'!$B$6:$G$25,5,0),VLOOKUP($B30,'5日'!$B$6:$G$25,6,0)))</f>
        <v/>
      </c>
      <c r="L30" s="17" t="str">
        <f>IF(ISERROR(SUM(VLOOKUP($B30,'6日'!$B$6:$G$25,5,0),VLOOKUP($B30,'6日'!$B$6:$G$25,6,0))),"",SUM(VLOOKUP($B30,'6日'!$B$6:$G$25,5,0),VLOOKUP($B30,'6日'!$B$6:$G$25,6,0)))</f>
        <v/>
      </c>
      <c r="M30" s="17" t="str">
        <f>IF(ISERROR(SUM(VLOOKUP($B30,'7日'!$B$6:$G$25,5,0),VLOOKUP($B30,'7日'!$B$6:$G$25,6,0))),"",SUM(VLOOKUP($B30,'7日'!$B$6:$G$25,5,0),VLOOKUP($B30,'7日'!$B$6:$G$25,6,0)))</f>
        <v/>
      </c>
      <c r="N30" s="17" t="str">
        <f>IF(ISERROR(SUM(VLOOKUP($B30,'8日'!$B$6:$G$25,5,0),VLOOKUP($B30,'8日'!$B$6:$G$25,6,0))),"",SUM(VLOOKUP($B30,'8日'!$B$6:$G$25,5,0),VLOOKUP($B30,'8日'!$B$6:$G$25,6,0)))</f>
        <v/>
      </c>
      <c r="O30" s="17" t="str">
        <f>IF(ISERROR(SUM(VLOOKUP($B30,'9日'!$B$6:$G$25,5,0),VLOOKUP($B30,'9日'!$B$6:$G$25,6,0))),"",SUM(VLOOKUP($B30,'9日'!$B$6:$G$25,5,0),VLOOKUP($B30,'9日'!$B$6:$G$25,6,0)))</f>
        <v/>
      </c>
      <c r="P30" s="17" t="str">
        <f>IF(ISERROR(SUM(VLOOKUP($B30,'10日'!$B$6:$G$25,5,0),VLOOKUP($B30,'10日'!$B$6:$G$25,6,0))),"",SUM(VLOOKUP($B30,'10日'!$B$6:$G$25,5,0),VLOOKUP($B30,'10日'!$B$6:$G$25,6,0)))</f>
        <v/>
      </c>
      <c r="Q30" s="17" t="str">
        <f>IF(ISERROR(SUM(VLOOKUP($B30,'11日'!$B$6:$G$25,5,0),VLOOKUP($B30,'11日'!$B$6:$G$25,6,0))),"",SUM(VLOOKUP($B30,'11日'!$B$6:$G$25,5,0),VLOOKUP($B30,'11日'!$B$6:$G$25,6,0)))</f>
        <v/>
      </c>
      <c r="R30" s="17" t="str">
        <f>IF(ISERROR(SUM(VLOOKUP($B30,'12日'!$B$6:$G$25,5,0),VLOOKUP($B30,'12日'!$B$6:$G$25,6,0))),"",SUM(VLOOKUP($B30,'12日'!$B$6:$G$25,5,0),VLOOKUP($B30,'12日'!$B$6:$G$25,6,0)))</f>
        <v/>
      </c>
      <c r="S30" s="17" t="str">
        <f>IF(ISERROR(SUM(VLOOKUP($B30,'13日'!$B$6:$G$25,5,0),VLOOKUP($B30,'13日'!$B$6:$G$25,6,0))),"",SUM(VLOOKUP($B30,'13日'!$B$6:$G$25,5,0),VLOOKUP($B30,'13日'!$B$6:$G$25,6,0)))</f>
        <v/>
      </c>
      <c r="T30" s="17" t="str">
        <f>IF(ISERROR(SUM(VLOOKUP($B30,'14日'!$B$6:$G$25,5,0),VLOOKUP($B30,'14日'!$B$6:$G$25,6,0))),"",SUM(VLOOKUP($B30,'14日'!$B$6:$G$25,5,0),VLOOKUP($B30,'14日'!$B$6:$G$25,6,0)))</f>
        <v/>
      </c>
      <c r="U30" s="17" t="str">
        <f>IF(ISERROR(SUM(VLOOKUP($B30,'15日'!$B$6:$G$25,5,0),VLOOKUP($B30,'15日'!$B$6:$G$25,6,0))),"",SUM(VLOOKUP($B30,'15日'!$B$6:$G$25,5,0),VLOOKUP($B30,'15日'!$B$6:$G$25,6,0)))</f>
        <v/>
      </c>
      <c r="V30" s="17" t="str">
        <f>IF(ISERROR(SUM(VLOOKUP($B30,'16日'!$B$6:$G$25,5,0),VLOOKUP($B30,'16日'!$B$6:$G$25,6,0))),"",SUM(VLOOKUP($B30,'16日'!$B$6:$G$25,5,0),VLOOKUP($B30,'16日'!$B$6:$G$25,6,0)))</f>
        <v/>
      </c>
      <c r="W30" s="17" t="str">
        <f>IF(ISERROR(SUM(VLOOKUP($B30,'17日'!$B$6:$G$25,5,0),VLOOKUP($B30,'17日'!$B$6:$G$25,6,0))),"",SUM(VLOOKUP($B30,'17日'!$B$6:$G$25,5,0),VLOOKUP($B30,'17日'!$B$6:$G$25,6,0)))</f>
        <v/>
      </c>
      <c r="X30" s="17" t="str">
        <f>IF(ISERROR(SUM(VLOOKUP($B30,'18日'!$B$6:$G$25,5,0),VLOOKUP($B30,'18日'!$B$6:$G$25,6,0))),"",SUM(VLOOKUP($B30,'18日'!$B$6:$G$25,5,0),VLOOKUP($B30,'18日'!$B$6:$G$25,6,0)))</f>
        <v/>
      </c>
      <c r="Y30" s="17" t="str">
        <f>IF(ISERROR(SUM(VLOOKUP($B30,'19日'!$B$6:$G$25,5,0),VLOOKUP($B30,'19日'!$B$6:$G$25,6,0))),"",SUM(VLOOKUP($B30,'19日'!$B$6:$G$25,5,0),VLOOKUP($B30,'19日'!$B$6:$G$25,6,0)))</f>
        <v/>
      </c>
      <c r="Z30" s="17" t="str">
        <f>IF(ISERROR(SUM(VLOOKUP($B30,'20日'!$B$6:$G$25,5,0),VLOOKUP($B30,'20日'!$B$6:$G$25,6,0))),"",SUM(VLOOKUP($B30,'20日'!$B$6:$G$25,5,0),VLOOKUP($B30,'20日'!$B$6:$G$25,6,0)))</f>
        <v/>
      </c>
      <c r="AA30" s="17" t="str">
        <f>IF(ISERROR(SUM(VLOOKUP($B30,'21日'!$B$6:$G$25,5,0),VLOOKUP($B30,'21日'!$B$6:$G$25,6,0))),"",SUM(VLOOKUP($B30,'21日'!$B$6:$G$25,5,0),VLOOKUP($B30,'21日'!$B$6:$G$25,6,0)))</f>
        <v/>
      </c>
      <c r="AB30" s="17" t="str">
        <f>IF(ISERROR(SUM(VLOOKUP($B30,'22日'!$B$6:$G$25,5,0),VLOOKUP($B30,'22日'!$B$6:$G$25,6,0))),"",SUM(VLOOKUP($B30,'22日'!$B$6:$G$25,5,0),VLOOKUP($B30,'22日'!$B$6:$G$25,6,0)))</f>
        <v/>
      </c>
      <c r="AC30" s="17" t="str">
        <f>IF(ISERROR(SUM(VLOOKUP($B30,'23日'!$B$6:$G$25,5,0),VLOOKUP($B30,'23日'!$B$6:$G$25,6,0))),"",SUM(VLOOKUP($B30,'23日'!$B$6:$G$25,5,0),VLOOKUP($B30,'23日'!$B$6:$G$25,6,0)))</f>
        <v/>
      </c>
      <c r="AD30" s="17" t="str">
        <f>IF(ISERROR(SUM(VLOOKUP($B30,'24日'!$B$6:$G$25,5,0),VLOOKUP($B30,'24日'!$B$6:$G$25,6,0))),"",SUM(VLOOKUP($B30,'24日'!$B$6:$G$25,5,0),VLOOKUP($B30,'24日'!$B$6:$G$25,6,0)))</f>
        <v/>
      </c>
      <c r="AE30" s="17" t="str">
        <f>IF(ISERROR(SUM(VLOOKUP($B30,'25日'!$B$6:$G$25,5,0),VLOOKUP($B30,'25日'!$B$6:$G$25,6,0))),"",SUM(VLOOKUP($B30,'25日'!$B$6:$G$25,5,0),VLOOKUP($B30,'25日'!$B$6:$G$25,6,0)))</f>
        <v/>
      </c>
      <c r="AF30" s="17" t="str">
        <f>IF(ISERROR(SUM(VLOOKUP($B30,'26日'!$B$6:$G$25,5,0),VLOOKUP($B30,'26日'!$B$6:$G$25,6,0))),"",SUM(VLOOKUP($B30,'26日'!$B$6:$G$25,5,0),VLOOKUP($B30,'26日'!$B$6:$G$25,6,0)))</f>
        <v/>
      </c>
      <c r="AG30" s="17" t="str">
        <f>IF(ISERROR(SUM(VLOOKUP($B30,'27日'!$B$6:$G$25,5,0),VLOOKUP($B30,'27日'!$B$6:$G$25,6,0))),"",SUM(VLOOKUP($B30,'27日'!$B$6:$G$25,5,0),VLOOKUP($B30,'27日'!$B$6:$G$25,6,0)))</f>
        <v/>
      </c>
      <c r="AH30" s="17" t="str">
        <f>IF(ISERROR(SUM(VLOOKUP($B30,'28日'!$B$6:$G$25,5,0),VLOOKUP($B30,'28日'!$B$6:$G$25,6,0))),"",SUM(VLOOKUP($B30,'28日'!$B$6:$G$25,5,0),VLOOKUP($B30,'28日'!$B$6:$G$25,6,0)))</f>
        <v/>
      </c>
      <c r="AI30" s="17" t="str">
        <f>IF(ISERROR(SUM(VLOOKUP($B30,'29日'!$B$6:$G$25,5,0),VLOOKUP($B30,'29日'!$B$6:$G$25,6,0))),"",SUM(VLOOKUP($B30,'29日'!$B$6:$G$25,5,0),VLOOKUP($B30,'29日'!$B$6:$G$25,6,0)))</f>
        <v/>
      </c>
      <c r="AJ30" s="17" t="str">
        <f>IF(ISERROR(SUM(VLOOKUP($B30,'30日'!$B$6:$G$25,5,0),VLOOKUP($B30,'30日'!$B$6:$G$25,6,0))),"",SUM(VLOOKUP($B30,'30日'!$B$6:$G$25,5,0),VLOOKUP($B30,'30日'!$B$6:$G$25,6,0)))</f>
        <v/>
      </c>
      <c r="AK30" s="17" t="str">
        <f>IF(ISERROR(SUM(VLOOKUP($B30,'31日'!$B$6:$G$25,5,0),VLOOKUP($B30,'31日'!$B$6:$G$25,6,0))),"",SUM(VLOOKUP($B30,'31日'!$B$6:$G$25,5,0),VLOOKUP($B30,'31日'!$B$6:$G$25,6,0)))</f>
        <v/>
      </c>
    </row>
    <row r="31" spans="2:37">
      <c r="B31" s="52"/>
      <c r="C31" s="54"/>
      <c r="D31" s="56"/>
      <c r="E31" s="19" t="s">
        <v>9</v>
      </c>
      <c r="F31" s="18">
        <f t="shared" si="18"/>
        <v>0</v>
      </c>
      <c r="G31" s="18" t="str">
        <f>VLOOKUP($B30,'1日'!$B$6:$G$25,4,0)</f>
        <v/>
      </c>
      <c r="H31" s="18" t="str">
        <f>VLOOKUP($B30,'2日'!$B$6:$G$25,4,0)</f>
        <v/>
      </c>
      <c r="I31" s="18" t="str">
        <f>VLOOKUP($B30,'3日'!$B$6:$G$25,4,0)</f>
        <v/>
      </c>
      <c r="J31" s="18" t="str">
        <f>VLOOKUP($B30,'4日'!$B$6:$G$25,4,0)</f>
        <v/>
      </c>
      <c r="K31" s="18" t="str">
        <f>VLOOKUP($B30,'5日'!$B$6:$G$25,4,0)</f>
        <v/>
      </c>
      <c r="L31" s="18" t="str">
        <f>VLOOKUP($B30,'6日'!$B$6:$G$25,4,0)</f>
        <v/>
      </c>
      <c r="M31" s="18" t="str">
        <f>VLOOKUP($B30,'7日'!$B$6:$G$25,4,0)</f>
        <v/>
      </c>
      <c r="N31" s="18" t="str">
        <f>VLOOKUP($B30,'8日'!$B$6:$G$25,4,0)</f>
        <v/>
      </c>
      <c r="O31" s="18" t="str">
        <f>VLOOKUP($B30,'9日'!$B$6:$G$25,4,0)</f>
        <v/>
      </c>
      <c r="P31" s="18" t="str">
        <f>VLOOKUP($B30,'10日'!$B$6:$G$25,4,0)</f>
        <v/>
      </c>
      <c r="Q31" s="18" t="str">
        <f>VLOOKUP($B30,'11日'!$B$6:$G$25,4,0)</f>
        <v/>
      </c>
      <c r="R31" s="18" t="str">
        <f>VLOOKUP($B30,'12日'!$B$6:$G$25,4,0)</f>
        <v/>
      </c>
      <c r="S31" s="18" t="str">
        <f>VLOOKUP($B30,'13日'!$B$6:$G$25,4,0)</f>
        <v/>
      </c>
      <c r="T31" s="18" t="str">
        <f>VLOOKUP($B30,'14日'!$B$6:$G$25,4,0)</f>
        <v/>
      </c>
      <c r="U31" s="18" t="str">
        <f>VLOOKUP($B30,'15日'!$B$6:$G$25,4,0)</f>
        <v/>
      </c>
      <c r="V31" s="18" t="str">
        <f>VLOOKUP($B30,'16日'!$B$6:$G$25,4,0)</f>
        <v/>
      </c>
      <c r="W31" s="18" t="str">
        <f>VLOOKUP($B30,'17日'!$B$6:$G$25,4,0)</f>
        <v/>
      </c>
      <c r="X31" s="18" t="str">
        <f>VLOOKUP($B30,'18日'!$B$6:$G$25,4,0)</f>
        <v/>
      </c>
      <c r="Y31" s="18" t="str">
        <f>VLOOKUP($B30,'19日'!$B$6:$G$25,4,0)</f>
        <v/>
      </c>
      <c r="Z31" s="18" t="str">
        <f>VLOOKUP($B30,'20日'!$B$6:$G$25,4,0)</f>
        <v/>
      </c>
      <c r="AA31" s="18" t="str">
        <f>VLOOKUP($B30,'21日'!$B$6:$G$25,4,0)</f>
        <v/>
      </c>
      <c r="AB31" s="18" t="str">
        <f>VLOOKUP($B30,'22日'!$B$6:$G$25,4,0)</f>
        <v/>
      </c>
      <c r="AC31" s="18" t="str">
        <f>VLOOKUP($B30,'23日'!$B$6:$G$25,4,0)</f>
        <v/>
      </c>
      <c r="AD31" s="18" t="str">
        <f>VLOOKUP($B30,'24日'!$B$6:$G$25,4,0)</f>
        <v/>
      </c>
      <c r="AE31" s="18" t="str">
        <f>VLOOKUP($B30,'25日'!$B$6:$G$25,4,0)</f>
        <v/>
      </c>
      <c r="AF31" s="18" t="str">
        <f>VLOOKUP($B30,'26日'!$B$6:$G$25,4,0)</f>
        <v/>
      </c>
      <c r="AG31" s="18" t="str">
        <f>VLOOKUP($B30,'27日'!$B$6:$G$25,4,0)</f>
        <v/>
      </c>
      <c r="AH31" s="18" t="str">
        <f>VLOOKUP($B30,'28日'!$B$6:$G$25,4,0)</f>
        <v/>
      </c>
      <c r="AI31" s="18" t="str">
        <f>VLOOKUP($B30,'29日'!$B$6:$G$25,4,0)</f>
        <v/>
      </c>
      <c r="AJ31" s="18" t="str">
        <f>VLOOKUP($B30,'30日'!$B$6:$G$25,4,0)</f>
        <v/>
      </c>
      <c r="AK31" s="18" t="str">
        <f>VLOOKUP($B30,'31日'!$B$6:$G$25,4,0)</f>
        <v/>
      </c>
    </row>
    <row r="32" spans="2:37">
      <c r="B32" s="51">
        <v>12</v>
      </c>
      <c r="C32" s="53"/>
      <c r="D32" s="55"/>
      <c r="E32" s="17" t="s">
        <v>33</v>
      </c>
      <c r="F32" s="17">
        <f t="shared" si="18"/>
        <v>0</v>
      </c>
      <c r="G32" s="17" t="str">
        <f>IF(ISERROR(SUM(VLOOKUP($B32,'1日'!$B$6:$G$25,5,0),VLOOKUP($B32,'1日'!$B$6:$G$25,6,0))),"",SUM(VLOOKUP($B32,'1日'!$B$6:$G$25,5,0),VLOOKUP($B32,'1日'!$B$6:$G$25,6,0)))</f>
        <v/>
      </c>
      <c r="H32" s="17" t="str">
        <f>IF(ISERROR(SUM(VLOOKUP($B32,'2日'!$B$6:$G$25,5,0),VLOOKUP($B32,'2日'!$B$6:$G$25,6,0))),"",SUM(VLOOKUP($B32,'2日'!$B$6:$G$25,5,0),VLOOKUP($B32,'2日'!$B$6:$G$25,6,0)))</f>
        <v/>
      </c>
      <c r="I32" s="17" t="str">
        <f>IF(ISERROR(SUM(VLOOKUP($B32,'3日'!$B$6:$G$25,5,0),VLOOKUP($B32,'3日'!$B$6:$G$25,6,0))),"",SUM(VLOOKUP($B32,'3日'!$B$6:$G$25,5,0),VLOOKUP($B32,'3日'!$B$6:$G$25,6,0)))</f>
        <v/>
      </c>
      <c r="J32" s="17" t="str">
        <f>IF(ISERROR(SUM(VLOOKUP($B32,'4日'!$B$6:$G$25,5,0),VLOOKUP($B32,'4日'!$B$6:$G$25,6,0))),"",SUM(VLOOKUP($B32,'4日'!$B$6:$G$25,5,0),VLOOKUP($B32,'4日'!$B$6:$G$25,6,0)))</f>
        <v/>
      </c>
      <c r="K32" s="17" t="str">
        <f>IF(ISERROR(SUM(VLOOKUP($B32,'5日'!$B$6:$G$25,5,0),VLOOKUP($B32,'5日'!$B$6:$G$25,6,0))),"",SUM(VLOOKUP($B32,'5日'!$B$6:$G$25,5,0),VLOOKUP($B32,'5日'!$B$6:$G$25,6,0)))</f>
        <v/>
      </c>
      <c r="L32" s="17" t="str">
        <f>IF(ISERROR(SUM(VLOOKUP($B32,'6日'!$B$6:$G$25,5,0),VLOOKUP($B32,'6日'!$B$6:$G$25,6,0))),"",SUM(VLOOKUP($B32,'6日'!$B$6:$G$25,5,0),VLOOKUP($B32,'6日'!$B$6:$G$25,6,0)))</f>
        <v/>
      </c>
      <c r="M32" s="17" t="str">
        <f>IF(ISERROR(SUM(VLOOKUP($B32,'7日'!$B$6:$G$25,5,0),VLOOKUP($B32,'7日'!$B$6:$G$25,6,0))),"",SUM(VLOOKUP($B32,'7日'!$B$6:$G$25,5,0),VLOOKUP($B32,'7日'!$B$6:$G$25,6,0)))</f>
        <v/>
      </c>
      <c r="N32" s="17" t="str">
        <f>IF(ISERROR(SUM(VLOOKUP($B32,'8日'!$B$6:$G$25,5,0),VLOOKUP($B32,'8日'!$B$6:$G$25,6,0))),"",SUM(VLOOKUP($B32,'8日'!$B$6:$G$25,5,0),VLOOKUP($B32,'8日'!$B$6:$G$25,6,0)))</f>
        <v/>
      </c>
      <c r="O32" s="17" t="str">
        <f>IF(ISERROR(SUM(VLOOKUP($B32,'9日'!$B$6:$G$25,5,0),VLOOKUP($B32,'9日'!$B$6:$G$25,6,0))),"",SUM(VLOOKUP($B32,'9日'!$B$6:$G$25,5,0),VLOOKUP($B32,'9日'!$B$6:$G$25,6,0)))</f>
        <v/>
      </c>
      <c r="P32" s="17" t="str">
        <f>IF(ISERROR(SUM(VLOOKUP($B32,'10日'!$B$6:$G$25,5,0),VLOOKUP($B32,'10日'!$B$6:$G$25,6,0))),"",SUM(VLOOKUP($B32,'10日'!$B$6:$G$25,5,0),VLOOKUP($B32,'10日'!$B$6:$G$25,6,0)))</f>
        <v/>
      </c>
      <c r="Q32" s="17" t="str">
        <f>IF(ISERROR(SUM(VLOOKUP($B32,'11日'!$B$6:$G$25,5,0),VLOOKUP($B32,'11日'!$B$6:$G$25,6,0))),"",SUM(VLOOKUP($B32,'11日'!$B$6:$G$25,5,0),VLOOKUP($B32,'11日'!$B$6:$G$25,6,0)))</f>
        <v/>
      </c>
      <c r="R32" s="17" t="str">
        <f>IF(ISERROR(SUM(VLOOKUP($B32,'12日'!$B$6:$G$25,5,0),VLOOKUP($B32,'12日'!$B$6:$G$25,6,0))),"",SUM(VLOOKUP($B32,'12日'!$B$6:$G$25,5,0),VLOOKUP($B32,'12日'!$B$6:$G$25,6,0)))</f>
        <v/>
      </c>
      <c r="S32" s="17" t="str">
        <f>IF(ISERROR(SUM(VLOOKUP($B32,'13日'!$B$6:$G$25,5,0),VLOOKUP($B32,'13日'!$B$6:$G$25,6,0))),"",SUM(VLOOKUP($B32,'13日'!$B$6:$G$25,5,0),VLOOKUP($B32,'13日'!$B$6:$G$25,6,0)))</f>
        <v/>
      </c>
      <c r="T32" s="17" t="str">
        <f>IF(ISERROR(SUM(VLOOKUP($B32,'14日'!$B$6:$G$25,5,0),VLOOKUP($B32,'14日'!$B$6:$G$25,6,0))),"",SUM(VLOOKUP($B32,'14日'!$B$6:$G$25,5,0),VLOOKUP($B32,'14日'!$B$6:$G$25,6,0)))</f>
        <v/>
      </c>
      <c r="U32" s="17" t="str">
        <f>IF(ISERROR(SUM(VLOOKUP($B32,'15日'!$B$6:$G$25,5,0),VLOOKUP($B32,'15日'!$B$6:$G$25,6,0))),"",SUM(VLOOKUP($B32,'15日'!$B$6:$G$25,5,0),VLOOKUP($B32,'15日'!$B$6:$G$25,6,0)))</f>
        <v/>
      </c>
      <c r="V32" s="17" t="str">
        <f>IF(ISERROR(SUM(VLOOKUP($B32,'16日'!$B$6:$G$25,5,0),VLOOKUP($B32,'16日'!$B$6:$G$25,6,0))),"",SUM(VLOOKUP($B32,'16日'!$B$6:$G$25,5,0),VLOOKUP($B32,'16日'!$B$6:$G$25,6,0)))</f>
        <v/>
      </c>
      <c r="W32" s="17" t="str">
        <f>IF(ISERROR(SUM(VLOOKUP($B32,'17日'!$B$6:$G$25,5,0),VLOOKUP($B32,'17日'!$B$6:$G$25,6,0))),"",SUM(VLOOKUP($B32,'17日'!$B$6:$G$25,5,0),VLOOKUP($B32,'17日'!$B$6:$G$25,6,0)))</f>
        <v/>
      </c>
      <c r="X32" s="17" t="str">
        <f>IF(ISERROR(SUM(VLOOKUP($B32,'18日'!$B$6:$G$25,5,0),VLOOKUP($B32,'18日'!$B$6:$G$25,6,0))),"",SUM(VLOOKUP($B32,'18日'!$B$6:$G$25,5,0),VLOOKUP($B32,'18日'!$B$6:$G$25,6,0)))</f>
        <v/>
      </c>
      <c r="Y32" s="17" t="str">
        <f>IF(ISERROR(SUM(VLOOKUP($B32,'19日'!$B$6:$G$25,5,0),VLOOKUP($B32,'19日'!$B$6:$G$25,6,0))),"",SUM(VLOOKUP($B32,'19日'!$B$6:$G$25,5,0),VLOOKUP($B32,'19日'!$B$6:$G$25,6,0)))</f>
        <v/>
      </c>
      <c r="Z32" s="17" t="str">
        <f>IF(ISERROR(SUM(VLOOKUP($B32,'20日'!$B$6:$G$25,5,0),VLOOKUP($B32,'20日'!$B$6:$G$25,6,0))),"",SUM(VLOOKUP($B32,'20日'!$B$6:$G$25,5,0),VLOOKUP($B32,'20日'!$B$6:$G$25,6,0)))</f>
        <v/>
      </c>
      <c r="AA32" s="17" t="str">
        <f>IF(ISERROR(SUM(VLOOKUP($B32,'21日'!$B$6:$G$25,5,0),VLOOKUP($B32,'21日'!$B$6:$G$25,6,0))),"",SUM(VLOOKUP($B32,'21日'!$B$6:$G$25,5,0),VLOOKUP($B32,'21日'!$B$6:$G$25,6,0)))</f>
        <v/>
      </c>
      <c r="AB32" s="17" t="str">
        <f>IF(ISERROR(SUM(VLOOKUP($B32,'22日'!$B$6:$G$25,5,0),VLOOKUP($B32,'22日'!$B$6:$G$25,6,0))),"",SUM(VLOOKUP($B32,'22日'!$B$6:$G$25,5,0),VLOOKUP($B32,'22日'!$B$6:$G$25,6,0)))</f>
        <v/>
      </c>
      <c r="AC32" s="17" t="str">
        <f>IF(ISERROR(SUM(VLOOKUP($B32,'23日'!$B$6:$G$25,5,0),VLOOKUP($B32,'23日'!$B$6:$G$25,6,0))),"",SUM(VLOOKUP($B32,'23日'!$B$6:$G$25,5,0),VLOOKUP($B32,'23日'!$B$6:$G$25,6,0)))</f>
        <v/>
      </c>
      <c r="AD32" s="17" t="str">
        <f>IF(ISERROR(SUM(VLOOKUP($B32,'24日'!$B$6:$G$25,5,0),VLOOKUP($B32,'24日'!$B$6:$G$25,6,0))),"",SUM(VLOOKUP($B32,'24日'!$B$6:$G$25,5,0),VLOOKUP($B32,'24日'!$B$6:$G$25,6,0)))</f>
        <v/>
      </c>
      <c r="AE32" s="17" t="str">
        <f>IF(ISERROR(SUM(VLOOKUP($B32,'25日'!$B$6:$G$25,5,0),VLOOKUP($B32,'25日'!$B$6:$G$25,6,0))),"",SUM(VLOOKUP($B32,'25日'!$B$6:$G$25,5,0),VLOOKUP($B32,'25日'!$B$6:$G$25,6,0)))</f>
        <v/>
      </c>
      <c r="AF32" s="17" t="str">
        <f>IF(ISERROR(SUM(VLOOKUP($B32,'26日'!$B$6:$G$25,5,0),VLOOKUP($B32,'26日'!$B$6:$G$25,6,0))),"",SUM(VLOOKUP($B32,'26日'!$B$6:$G$25,5,0),VLOOKUP($B32,'26日'!$B$6:$G$25,6,0)))</f>
        <v/>
      </c>
      <c r="AG32" s="17" t="str">
        <f>IF(ISERROR(SUM(VLOOKUP($B32,'27日'!$B$6:$G$25,5,0),VLOOKUP($B32,'27日'!$B$6:$G$25,6,0))),"",SUM(VLOOKUP($B32,'27日'!$B$6:$G$25,5,0),VLOOKUP($B32,'27日'!$B$6:$G$25,6,0)))</f>
        <v/>
      </c>
      <c r="AH32" s="17" t="str">
        <f>IF(ISERROR(SUM(VLOOKUP($B32,'28日'!$B$6:$G$25,5,0),VLOOKUP($B32,'28日'!$B$6:$G$25,6,0))),"",SUM(VLOOKUP($B32,'28日'!$B$6:$G$25,5,0),VLOOKUP($B32,'28日'!$B$6:$G$25,6,0)))</f>
        <v/>
      </c>
      <c r="AI32" s="17" t="str">
        <f>IF(ISERROR(SUM(VLOOKUP($B32,'29日'!$B$6:$G$25,5,0),VLOOKUP($B32,'29日'!$B$6:$G$25,6,0))),"",SUM(VLOOKUP($B32,'29日'!$B$6:$G$25,5,0),VLOOKUP($B32,'29日'!$B$6:$G$25,6,0)))</f>
        <v/>
      </c>
      <c r="AJ32" s="17" t="str">
        <f>IF(ISERROR(SUM(VLOOKUP($B32,'30日'!$B$6:$G$25,5,0),VLOOKUP($B32,'30日'!$B$6:$G$25,6,0))),"",SUM(VLOOKUP($B32,'30日'!$B$6:$G$25,5,0),VLOOKUP($B32,'30日'!$B$6:$G$25,6,0)))</f>
        <v/>
      </c>
      <c r="AK32" s="17" t="str">
        <f>IF(ISERROR(SUM(VLOOKUP($B32,'31日'!$B$6:$G$25,5,0),VLOOKUP($B32,'31日'!$B$6:$G$25,6,0))),"",SUM(VLOOKUP($B32,'31日'!$B$6:$G$25,5,0),VLOOKUP($B32,'31日'!$B$6:$G$25,6,0)))</f>
        <v/>
      </c>
    </row>
    <row r="33" spans="2:37">
      <c r="B33" s="52"/>
      <c r="C33" s="54"/>
      <c r="D33" s="56"/>
      <c r="E33" s="19" t="s">
        <v>9</v>
      </c>
      <c r="F33" s="18">
        <f t="shared" si="18"/>
        <v>0</v>
      </c>
      <c r="G33" s="18" t="str">
        <f>VLOOKUP($B32,'1日'!$B$6:$G$25,4,0)</f>
        <v/>
      </c>
      <c r="H33" s="18" t="str">
        <f>VLOOKUP($B32,'2日'!$B$6:$G$25,4,0)</f>
        <v/>
      </c>
      <c r="I33" s="18" t="str">
        <f>VLOOKUP($B32,'3日'!$B$6:$G$25,4,0)</f>
        <v/>
      </c>
      <c r="J33" s="18" t="str">
        <f>VLOOKUP($B32,'4日'!$B$6:$G$25,4,0)</f>
        <v/>
      </c>
      <c r="K33" s="18" t="str">
        <f>VLOOKUP($B32,'5日'!$B$6:$G$25,4,0)</f>
        <v/>
      </c>
      <c r="L33" s="18" t="str">
        <f>VLOOKUP($B32,'6日'!$B$6:$G$25,4,0)</f>
        <v/>
      </c>
      <c r="M33" s="18" t="str">
        <f>VLOOKUP($B32,'7日'!$B$6:$G$25,4,0)</f>
        <v/>
      </c>
      <c r="N33" s="18" t="str">
        <f>VLOOKUP($B32,'8日'!$B$6:$G$25,4,0)</f>
        <v/>
      </c>
      <c r="O33" s="18" t="str">
        <f>VLOOKUP($B32,'9日'!$B$6:$G$25,4,0)</f>
        <v/>
      </c>
      <c r="P33" s="18" t="str">
        <f>VLOOKUP($B32,'10日'!$B$6:$G$25,4,0)</f>
        <v/>
      </c>
      <c r="Q33" s="18" t="str">
        <f>VLOOKUP($B32,'11日'!$B$6:$G$25,4,0)</f>
        <v/>
      </c>
      <c r="R33" s="18" t="str">
        <f>VLOOKUP($B32,'12日'!$B$6:$G$25,4,0)</f>
        <v/>
      </c>
      <c r="S33" s="18" t="str">
        <f>VLOOKUP($B32,'13日'!$B$6:$G$25,4,0)</f>
        <v/>
      </c>
      <c r="T33" s="18" t="str">
        <f>VLOOKUP($B32,'14日'!$B$6:$G$25,4,0)</f>
        <v/>
      </c>
      <c r="U33" s="18" t="str">
        <f>VLOOKUP($B32,'15日'!$B$6:$G$25,4,0)</f>
        <v/>
      </c>
      <c r="V33" s="18" t="str">
        <f>VLOOKUP($B32,'16日'!$B$6:$G$25,4,0)</f>
        <v/>
      </c>
      <c r="W33" s="18" t="str">
        <f>VLOOKUP($B32,'17日'!$B$6:$G$25,4,0)</f>
        <v/>
      </c>
      <c r="X33" s="18" t="str">
        <f>VLOOKUP($B32,'18日'!$B$6:$G$25,4,0)</f>
        <v/>
      </c>
      <c r="Y33" s="18" t="str">
        <f>VLOOKUP($B32,'19日'!$B$6:$G$25,4,0)</f>
        <v/>
      </c>
      <c r="Z33" s="18" t="str">
        <f>VLOOKUP($B32,'20日'!$B$6:$G$25,4,0)</f>
        <v/>
      </c>
      <c r="AA33" s="18" t="str">
        <f>VLOOKUP($B32,'21日'!$B$6:$G$25,4,0)</f>
        <v/>
      </c>
      <c r="AB33" s="18" t="str">
        <f>VLOOKUP($B32,'22日'!$B$6:$G$25,4,0)</f>
        <v/>
      </c>
      <c r="AC33" s="18" t="str">
        <f>VLOOKUP($B32,'23日'!$B$6:$G$25,4,0)</f>
        <v/>
      </c>
      <c r="AD33" s="18" t="str">
        <f>VLOOKUP($B32,'24日'!$B$6:$G$25,4,0)</f>
        <v/>
      </c>
      <c r="AE33" s="18" t="str">
        <f>VLOOKUP($B32,'25日'!$B$6:$G$25,4,0)</f>
        <v/>
      </c>
      <c r="AF33" s="18" t="str">
        <f>VLOOKUP($B32,'26日'!$B$6:$G$25,4,0)</f>
        <v/>
      </c>
      <c r="AG33" s="18" t="str">
        <f>VLOOKUP($B32,'27日'!$B$6:$G$25,4,0)</f>
        <v/>
      </c>
      <c r="AH33" s="18" t="str">
        <f>VLOOKUP($B32,'28日'!$B$6:$G$25,4,0)</f>
        <v/>
      </c>
      <c r="AI33" s="18" t="str">
        <f>VLOOKUP($B32,'29日'!$B$6:$G$25,4,0)</f>
        <v/>
      </c>
      <c r="AJ33" s="18" t="str">
        <f>VLOOKUP($B32,'30日'!$B$6:$G$25,4,0)</f>
        <v/>
      </c>
      <c r="AK33" s="18" t="str">
        <f>VLOOKUP($B32,'31日'!$B$6:$G$25,4,0)</f>
        <v/>
      </c>
    </row>
    <row r="34" spans="2:37">
      <c r="B34" s="51">
        <v>13</v>
      </c>
      <c r="C34" s="53"/>
      <c r="D34" s="55"/>
      <c r="E34" s="17" t="s">
        <v>33</v>
      </c>
      <c r="F34" s="17">
        <f t="shared" si="18"/>
        <v>0</v>
      </c>
      <c r="G34" s="17" t="str">
        <f>IF(ISERROR(SUM(VLOOKUP($B34,'1日'!$B$6:$G$25,5,0),VLOOKUP($B34,'1日'!$B$6:$G$25,6,0))),"",SUM(VLOOKUP($B34,'1日'!$B$6:$G$25,5,0),VLOOKUP($B34,'1日'!$B$6:$G$25,6,0)))</f>
        <v/>
      </c>
      <c r="H34" s="17" t="str">
        <f>IF(ISERROR(SUM(VLOOKUP($B34,'2日'!$B$6:$G$25,5,0),VLOOKUP($B34,'2日'!$B$6:$G$25,6,0))),"",SUM(VLOOKUP($B34,'2日'!$B$6:$G$25,5,0),VLOOKUP($B34,'2日'!$B$6:$G$25,6,0)))</f>
        <v/>
      </c>
      <c r="I34" s="17" t="str">
        <f>IF(ISERROR(SUM(VLOOKUP($B34,'3日'!$B$6:$G$25,5,0),VLOOKUP($B34,'3日'!$B$6:$G$25,6,0))),"",SUM(VLOOKUP($B34,'3日'!$B$6:$G$25,5,0),VLOOKUP($B34,'3日'!$B$6:$G$25,6,0)))</f>
        <v/>
      </c>
      <c r="J34" s="17" t="str">
        <f>IF(ISERROR(SUM(VLOOKUP($B34,'4日'!$B$6:$G$25,5,0),VLOOKUP($B34,'4日'!$B$6:$G$25,6,0))),"",SUM(VLOOKUP($B34,'4日'!$B$6:$G$25,5,0),VLOOKUP($B34,'4日'!$B$6:$G$25,6,0)))</f>
        <v/>
      </c>
      <c r="K34" s="17" t="str">
        <f>IF(ISERROR(SUM(VLOOKUP($B34,'5日'!$B$6:$G$25,5,0),VLOOKUP($B34,'5日'!$B$6:$G$25,6,0))),"",SUM(VLOOKUP($B34,'5日'!$B$6:$G$25,5,0),VLOOKUP($B34,'5日'!$B$6:$G$25,6,0)))</f>
        <v/>
      </c>
      <c r="L34" s="17" t="str">
        <f>IF(ISERROR(SUM(VLOOKUP($B34,'6日'!$B$6:$G$25,5,0),VLOOKUP($B34,'6日'!$B$6:$G$25,6,0))),"",SUM(VLOOKUP($B34,'6日'!$B$6:$G$25,5,0),VLOOKUP($B34,'6日'!$B$6:$G$25,6,0)))</f>
        <v/>
      </c>
      <c r="M34" s="17" t="str">
        <f>IF(ISERROR(SUM(VLOOKUP($B34,'7日'!$B$6:$G$25,5,0),VLOOKUP($B34,'7日'!$B$6:$G$25,6,0))),"",SUM(VLOOKUP($B34,'7日'!$B$6:$G$25,5,0),VLOOKUP($B34,'7日'!$B$6:$G$25,6,0)))</f>
        <v/>
      </c>
      <c r="N34" s="17" t="str">
        <f>IF(ISERROR(SUM(VLOOKUP($B34,'8日'!$B$6:$G$25,5,0),VLOOKUP($B34,'8日'!$B$6:$G$25,6,0))),"",SUM(VLOOKUP($B34,'8日'!$B$6:$G$25,5,0),VLOOKUP($B34,'8日'!$B$6:$G$25,6,0)))</f>
        <v/>
      </c>
      <c r="O34" s="17" t="str">
        <f>IF(ISERROR(SUM(VLOOKUP($B34,'9日'!$B$6:$G$25,5,0),VLOOKUP($B34,'9日'!$B$6:$G$25,6,0))),"",SUM(VLOOKUP($B34,'9日'!$B$6:$G$25,5,0),VLOOKUP($B34,'9日'!$B$6:$G$25,6,0)))</f>
        <v/>
      </c>
      <c r="P34" s="17" t="str">
        <f>IF(ISERROR(SUM(VLOOKUP($B34,'10日'!$B$6:$G$25,5,0),VLOOKUP($B34,'10日'!$B$6:$G$25,6,0))),"",SUM(VLOOKUP($B34,'10日'!$B$6:$G$25,5,0),VLOOKUP($B34,'10日'!$B$6:$G$25,6,0)))</f>
        <v/>
      </c>
      <c r="Q34" s="17" t="str">
        <f>IF(ISERROR(SUM(VLOOKUP($B34,'11日'!$B$6:$G$25,5,0),VLOOKUP($B34,'11日'!$B$6:$G$25,6,0))),"",SUM(VLOOKUP($B34,'11日'!$B$6:$G$25,5,0),VLOOKUP($B34,'11日'!$B$6:$G$25,6,0)))</f>
        <v/>
      </c>
      <c r="R34" s="17" t="str">
        <f>IF(ISERROR(SUM(VLOOKUP($B34,'12日'!$B$6:$G$25,5,0),VLOOKUP($B34,'12日'!$B$6:$G$25,6,0))),"",SUM(VLOOKUP($B34,'12日'!$B$6:$G$25,5,0),VLOOKUP($B34,'12日'!$B$6:$G$25,6,0)))</f>
        <v/>
      </c>
      <c r="S34" s="17" t="str">
        <f>IF(ISERROR(SUM(VLOOKUP($B34,'13日'!$B$6:$G$25,5,0),VLOOKUP($B34,'13日'!$B$6:$G$25,6,0))),"",SUM(VLOOKUP($B34,'13日'!$B$6:$G$25,5,0),VLOOKUP($B34,'13日'!$B$6:$G$25,6,0)))</f>
        <v/>
      </c>
      <c r="T34" s="17" t="str">
        <f>IF(ISERROR(SUM(VLOOKUP($B34,'14日'!$B$6:$G$25,5,0),VLOOKUP($B34,'14日'!$B$6:$G$25,6,0))),"",SUM(VLOOKUP($B34,'14日'!$B$6:$G$25,5,0),VLOOKUP($B34,'14日'!$B$6:$G$25,6,0)))</f>
        <v/>
      </c>
      <c r="U34" s="17" t="str">
        <f>IF(ISERROR(SUM(VLOOKUP($B34,'15日'!$B$6:$G$25,5,0),VLOOKUP($B34,'15日'!$B$6:$G$25,6,0))),"",SUM(VLOOKUP($B34,'15日'!$B$6:$G$25,5,0),VLOOKUP($B34,'15日'!$B$6:$G$25,6,0)))</f>
        <v/>
      </c>
      <c r="V34" s="17" t="str">
        <f>IF(ISERROR(SUM(VLOOKUP($B34,'16日'!$B$6:$G$25,5,0),VLOOKUP($B34,'16日'!$B$6:$G$25,6,0))),"",SUM(VLOOKUP($B34,'16日'!$B$6:$G$25,5,0),VLOOKUP($B34,'16日'!$B$6:$G$25,6,0)))</f>
        <v/>
      </c>
      <c r="W34" s="17" t="str">
        <f>IF(ISERROR(SUM(VLOOKUP($B34,'17日'!$B$6:$G$25,5,0),VLOOKUP($B34,'17日'!$B$6:$G$25,6,0))),"",SUM(VLOOKUP($B34,'17日'!$B$6:$G$25,5,0),VLOOKUP($B34,'17日'!$B$6:$G$25,6,0)))</f>
        <v/>
      </c>
      <c r="X34" s="17" t="str">
        <f>IF(ISERROR(SUM(VLOOKUP($B34,'18日'!$B$6:$G$25,5,0),VLOOKUP($B34,'18日'!$B$6:$G$25,6,0))),"",SUM(VLOOKUP($B34,'18日'!$B$6:$G$25,5,0),VLOOKUP($B34,'18日'!$B$6:$G$25,6,0)))</f>
        <v/>
      </c>
      <c r="Y34" s="17" t="str">
        <f>IF(ISERROR(SUM(VLOOKUP($B34,'19日'!$B$6:$G$25,5,0),VLOOKUP($B34,'19日'!$B$6:$G$25,6,0))),"",SUM(VLOOKUP($B34,'19日'!$B$6:$G$25,5,0),VLOOKUP($B34,'19日'!$B$6:$G$25,6,0)))</f>
        <v/>
      </c>
      <c r="Z34" s="17" t="str">
        <f>IF(ISERROR(SUM(VLOOKUP($B34,'20日'!$B$6:$G$25,5,0),VLOOKUP($B34,'20日'!$B$6:$G$25,6,0))),"",SUM(VLOOKUP($B34,'20日'!$B$6:$G$25,5,0),VLOOKUP($B34,'20日'!$B$6:$G$25,6,0)))</f>
        <v/>
      </c>
      <c r="AA34" s="17" t="str">
        <f>IF(ISERROR(SUM(VLOOKUP($B34,'21日'!$B$6:$G$25,5,0),VLOOKUP($B34,'21日'!$B$6:$G$25,6,0))),"",SUM(VLOOKUP($B34,'21日'!$B$6:$G$25,5,0),VLOOKUP($B34,'21日'!$B$6:$G$25,6,0)))</f>
        <v/>
      </c>
      <c r="AB34" s="17" t="str">
        <f>IF(ISERROR(SUM(VLOOKUP($B34,'22日'!$B$6:$G$25,5,0),VLOOKUP($B34,'22日'!$B$6:$G$25,6,0))),"",SUM(VLOOKUP($B34,'22日'!$B$6:$G$25,5,0),VLOOKUP($B34,'22日'!$B$6:$G$25,6,0)))</f>
        <v/>
      </c>
      <c r="AC34" s="17" t="str">
        <f>IF(ISERROR(SUM(VLOOKUP($B34,'23日'!$B$6:$G$25,5,0),VLOOKUP($B34,'23日'!$B$6:$G$25,6,0))),"",SUM(VLOOKUP($B34,'23日'!$B$6:$G$25,5,0),VLOOKUP($B34,'23日'!$B$6:$G$25,6,0)))</f>
        <v/>
      </c>
      <c r="AD34" s="17" t="str">
        <f>IF(ISERROR(SUM(VLOOKUP($B34,'24日'!$B$6:$G$25,5,0),VLOOKUP($B34,'24日'!$B$6:$G$25,6,0))),"",SUM(VLOOKUP($B34,'24日'!$B$6:$G$25,5,0),VLOOKUP($B34,'24日'!$B$6:$G$25,6,0)))</f>
        <v/>
      </c>
      <c r="AE34" s="17" t="str">
        <f>IF(ISERROR(SUM(VLOOKUP($B34,'25日'!$B$6:$G$25,5,0),VLOOKUP($B34,'25日'!$B$6:$G$25,6,0))),"",SUM(VLOOKUP($B34,'25日'!$B$6:$G$25,5,0),VLOOKUP($B34,'25日'!$B$6:$G$25,6,0)))</f>
        <v/>
      </c>
      <c r="AF34" s="17" t="str">
        <f>IF(ISERROR(SUM(VLOOKUP($B34,'26日'!$B$6:$G$25,5,0),VLOOKUP($B34,'26日'!$B$6:$G$25,6,0))),"",SUM(VLOOKUP($B34,'26日'!$B$6:$G$25,5,0),VLOOKUP($B34,'26日'!$B$6:$G$25,6,0)))</f>
        <v/>
      </c>
      <c r="AG34" s="17" t="str">
        <f>IF(ISERROR(SUM(VLOOKUP($B34,'27日'!$B$6:$G$25,5,0),VLOOKUP($B34,'27日'!$B$6:$G$25,6,0))),"",SUM(VLOOKUP($B34,'27日'!$B$6:$G$25,5,0),VLOOKUP($B34,'27日'!$B$6:$G$25,6,0)))</f>
        <v/>
      </c>
      <c r="AH34" s="17" t="str">
        <f>IF(ISERROR(SUM(VLOOKUP($B34,'28日'!$B$6:$G$25,5,0),VLOOKUP($B34,'28日'!$B$6:$G$25,6,0))),"",SUM(VLOOKUP($B34,'28日'!$B$6:$G$25,5,0),VLOOKUP($B34,'28日'!$B$6:$G$25,6,0)))</f>
        <v/>
      </c>
      <c r="AI34" s="17" t="str">
        <f>IF(ISERROR(SUM(VLOOKUP($B34,'29日'!$B$6:$G$25,5,0),VLOOKUP($B34,'29日'!$B$6:$G$25,6,0))),"",SUM(VLOOKUP($B34,'29日'!$B$6:$G$25,5,0),VLOOKUP($B34,'29日'!$B$6:$G$25,6,0)))</f>
        <v/>
      </c>
      <c r="AJ34" s="17" t="str">
        <f>IF(ISERROR(SUM(VLOOKUP($B34,'30日'!$B$6:$G$25,5,0),VLOOKUP($B34,'30日'!$B$6:$G$25,6,0))),"",SUM(VLOOKUP($B34,'30日'!$B$6:$G$25,5,0),VLOOKUP($B34,'30日'!$B$6:$G$25,6,0)))</f>
        <v/>
      </c>
      <c r="AK34" s="17" t="str">
        <f>IF(ISERROR(SUM(VLOOKUP($B34,'31日'!$B$6:$G$25,5,0),VLOOKUP($B34,'31日'!$B$6:$G$25,6,0))),"",SUM(VLOOKUP($B34,'31日'!$B$6:$G$25,5,0),VLOOKUP($B34,'31日'!$B$6:$G$25,6,0)))</f>
        <v/>
      </c>
    </row>
    <row r="35" spans="2:37">
      <c r="B35" s="52"/>
      <c r="C35" s="54"/>
      <c r="D35" s="56"/>
      <c r="E35" s="19" t="s">
        <v>9</v>
      </c>
      <c r="F35" s="18">
        <f t="shared" si="18"/>
        <v>0</v>
      </c>
      <c r="G35" s="18" t="str">
        <f>VLOOKUP($B34,'1日'!$B$6:$G$25,4,0)</f>
        <v/>
      </c>
      <c r="H35" s="18" t="str">
        <f>VLOOKUP($B34,'2日'!$B$6:$G$25,4,0)</f>
        <v/>
      </c>
      <c r="I35" s="18" t="str">
        <f>VLOOKUP($B34,'3日'!$B$6:$G$25,4,0)</f>
        <v/>
      </c>
      <c r="J35" s="18" t="str">
        <f>VLOOKUP($B34,'4日'!$B$6:$G$25,4,0)</f>
        <v/>
      </c>
      <c r="K35" s="18" t="str">
        <f>VLOOKUP($B34,'5日'!$B$6:$G$25,4,0)</f>
        <v/>
      </c>
      <c r="L35" s="18" t="str">
        <f>VLOOKUP($B34,'6日'!$B$6:$G$25,4,0)</f>
        <v/>
      </c>
      <c r="M35" s="18" t="str">
        <f>VLOOKUP($B34,'7日'!$B$6:$G$25,4,0)</f>
        <v/>
      </c>
      <c r="N35" s="18" t="str">
        <f>VLOOKUP($B34,'8日'!$B$6:$G$25,4,0)</f>
        <v/>
      </c>
      <c r="O35" s="18" t="str">
        <f>VLOOKUP($B34,'9日'!$B$6:$G$25,4,0)</f>
        <v/>
      </c>
      <c r="P35" s="18" t="str">
        <f>VLOOKUP($B34,'10日'!$B$6:$G$25,4,0)</f>
        <v/>
      </c>
      <c r="Q35" s="18" t="str">
        <f>VLOOKUP($B34,'11日'!$B$6:$G$25,4,0)</f>
        <v/>
      </c>
      <c r="R35" s="18" t="str">
        <f>VLOOKUP($B34,'12日'!$B$6:$G$25,4,0)</f>
        <v/>
      </c>
      <c r="S35" s="18" t="str">
        <f>VLOOKUP($B34,'13日'!$B$6:$G$25,4,0)</f>
        <v/>
      </c>
      <c r="T35" s="18" t="str">
        <f>VLOOKUP($B34,'14日'!$B$6:$G$25,4,0)</f>
        <v/>
      </c>
      <c r="U35" s="18" t="str">
        <f>VLOOKUP($B34,'15日'!$B$6:$G$25,4,0)</f>
        <v/>
      </c>
      <c r="V35" s="18" t="str">
        <f>VLOOKUP($B34,'16日'!$B$6:$G$25,4,0)</f>
        <v/>
      </c>
      <c r="W35" s="18" t="str">
        <f>VLOOKUP($B34,'17日'!$B$6:$G$25,4,0)</f>
        <v/>
      </c>
      <c r="X35" s="18" t="str">
        <f>VLOOKUP($B34,'18日'!$B$6:$G$25,4,0)</f>
        <v/>
      </c>
      <c r="Y35" s="18" t="str">
        <f>VLOOKUP($B34,'19日'!$B$6:$G$25,4,0)</f>
        <v/>
      </c>
      <c r="Z35" s="18" t="str">
        <f>VLOOKUP($B34,'20日'!$B$6:$G$25,4,0)</f>
        <v/>
      </c>
      <c r="AA35" s="18" t="str">
        <f>VLOOKUP($B34,'21日'!$B$6:$G$25,4,0)</f>
        <v/>
      </c>
      <c r="AB35" s="18" t="str">
        <f>VLOOKUP($B34,'22日'!$B$6:$G$25,4,0)</f>
        <v/>
      </c>
      <c r="AC35" s="18" t="str">
        <f>VLOOKUP($B34,'23日'!$B$6:$G$25,4,0)</f>
        <v/>
      </c>
      <c r="AD35" s="18" t="str">
        <f>VLOOKUP($B34,'24日'!$B$6:$G$25,4,0)</f>
        <v/>
      </c>
      <c r="AE35" s="18" t="str">
        <f>VLOOKUP($B34,'25日'!$B$6:$G$25,4,0)</f>
        <v/>
      </c>
      <c r="AF35" s="18" t="str">
        <f>VLOOKUP($B34,'26日'!$B$6:$G$25,4,0)</f>
        <v/>
      </c>
      <c r="AG35" s="18" t="str">
        <f>VLOOKUP($B34,'27日'!$B$6:$G$25,4,0)</f>
        <v/>
      </c>
      <c r="AH35" s="18" t="str">
        <f>VLOOKUP($B34,'28日'!$B$6:$G$25,4,0)</f>
        <v/>
      </c>
      <c r="AI35" s="18" t="str">
        <f>VLOOKUP($B34,'29日'!$B$6:$G$25,4,0)</f>
        <v/>
      </c>
      <c r="AJ35" s="18" t="str">
        <f>VLOOKUP($B34,'30日'!$B$6:$G$25,4,0)</f>
        <v/>
      </c>
      <c r="AK35" s="18" t="str">
        <f>VLOOKUP($B34,'31日'!$B$6:$G$25,4,0)</f>
        <v/>
      </c>
    </row>
    <row r="36" spans="2:37">
      <c r="B36" s="51">
        <v>14</v>
      </c>
      <c r="C36" s="53"/>
      <c r="D36" s="55"/>
      <c r="E36" s="17" t="s">
        <v>33</v>
      </c>
      <c r="F36" s="17">
        <f t="shared" si="18"/>
        <v>0</v>
      </c>
      <c r="G36" s="17" t="str">
        <f>IF(ISERROR(SUM(VLOOKUP($B36,'1日'!$B$6:$G$25,5,0),VLOOKUP($B36,'1日'!$B$6:$G$25,6,0))),"",SUM(VLOOKUP($B36,'1日'!$B$6:$G$25,5,0),VLOOKUP($B36,'1日'!$B$6:$G$25,6,0)))</f>
        <v/>
      </c>
      <c r="H36" s="17" t="str">
        <f>IF(ISERROR(SUM(VLOOKUP($B36,'2日'!$B$6:$G$25,5,0),VLOOKUP($B36,'2日'!$B$6:$G$25,6,0))),"",SUM(VLOOKUP($B36,'2日'!$B$6:$G$25,5,0),VLOOKUP($B36,'2日'!$B$6:$G$25,6,0)))</f>
        <v/>
      </c>
      <c r="I36" s="17" t="str">
        <f>IF(ISERROR(SUM(VLOOKUP($B36,'3日'!$B$6:$G$25,5,0),VLOOKUP($B36,'3日'!$B$6:$G$25,6,0))),"",SUM(VLOOKUP($B36,'3日'!$B$6:$G$25,5,0),VLOOKUP($B36,'3日'!$B$6:$G$25,6,0)))</f>
        <v/>
      </c>
      <c r="J36" s="17" t="str">
        <f>IF(ISERROR(SUM(VLOOKUP($B36,'4日'!$B$6:$G$25,5,0),VLOOKUP($B36,'4日'!$B$6:$G$25,6,0))),"",SUM(VLOOKUP($B36,'4日'!$B$6:$G$25,5,0),VLOOKUP($B36,'4日'!$B$6:$G$25,6,0)))</f>
        <v/>
      </c>
      <c r="K36" s="17" t="str">
        <f>IF(ISERROR(SUM(VLOOKUP($B36,'5日'!$B$6:$G$25,5,0),VLOOKUP($B36,'5日'!$B$6:$G$25,6,0))),"",SUM(VLOOKUP($B36,'5日'!$B$6:$G$25,5,0),VLOOKUP($B36,'5日'!$B$6:$G$25,6,0)))</f>
        <v/>
      </c>
      <c r="L36" s="17" t="str">
        <f>IF(ISERROR(SUM(VLOOKUP($B36,'6日'!$B$6:$G$25,5,0),VLOOKUP($B36,'6日'!$B$6:$G$25,6,0))),"",SUM(VLOOKUP($B36,'6日'!$B$6:$G$25,5,0),VLOOKUP($B36,'6日'!$B$6:$G$25,6,0)))</f>
        <v/>
      </c>
      <c r="M36" s="17" t="str">
        <f>IF(ISERROR(SUM(VLOOKUP($B36,'7日'!$B$6:$G$25,5,0),VLOOKUP($B36,'7日'!$B$6:$G$25,6,0))),"",SUM(VLOOKUP($B36,'7日'!$B$6:$G$25,5,0),VLOOKUP($B36,'7日'!$B$6:$G$25,6,0)))</f>
        <v/>
      </c>
      <c r="N36" s="17" t="str">
        <f>IF(ISERROR(SUM(VLOOKUP($B36,'8日'!$B$6:$G$25,5,0),VLOOKUP($B36,'8日'!$B$6:$G$25,6,0))),"",SUM(VLOOKUP($B36,'8日'!$B$6:$G$25,5,0),VLOOKUP($B36,'8日'!$B$6:$G$25,6,0)))</f>
        <v/>
      </c>
      <c r="O36" s="17" t="str">
        <f>IF(ISERROR(SUM(VLOOKUP($B36,'9日'!$B$6:$G$25,5,0),VLOOKUP($B36,'9日'!$B$6:$G$25,6,0))),"",SUM(VLOOKUP($B36,'9日'!$B$6:$G$25,5,0),VLOOKUP($B36,'9日'!$B$6:$G$25,6,0)))</f>
        <v/>
      </c>
      <c r="P36" s="17" t="str">
        <f>IF(ISERROR(SUM(VLOOKUP($B36,'10日'!$B$6:$G$25,5,0),VLOOKUP($B36,'10日'!$B$6:$G$25,6,0))),"",SUM(VLOOKUP($B36,'10日'!$B$6:$G$25,5,0),VLOOKUP($B36,'10日'!$B$6:$G$25,6,0)))</f>
        <v/>
      </c>
      <c r="Q36" s="17" t="str">
        <f>IF(ISERROR(SUM(VLOOKUP($B36,'11日'!$B$6:$G$25,5,0),VLOOKUP($B36,'11日'!$B$6:$G$25,6,0))),"",SUM(VLOOKUP($B36,'11日'!$B$6:$G$25,5,0),VLOOKUP($B36,'11日'!$B$6:$G$25,6,0)))</f>
        <v/>
      </c>
      <c r="R36" s="17" t="str">
        <f>IF(ISERROR(SUM(VLOOKUP($B36,'12日'!$B$6:$G$25,5,0),VLOOKUP($B36,'12日'!$B$6:$G$25,6,0))),"",SUM(VLOOKUP($B36,'12日'!$B$6:$G$25,5,0),VLOOKUP($B36,'12日'!$B$6:$G$25,6,0)))</f>
        <v/>
      </c>
      <c r="S36" s="17" t="str">
        <f>IF(ISERROR(SUM(VLOOKUP($B36,'13日'!$B$6:$G$25,5,0),VLOOKUP($B36,'13日'!$B$6:$G$25,6,0))),"",SUM(VLOOKUP($B36,'13日'!$B$6:$G$25,5,0),VLOOKUP($B36,'13日'!$B$6:$G$25,6,0)))</f>
        <v/>
      </c>
      <c r="T36" s="17" t="str">
        <f>IF(ISERROR(SUM(VLOOKUP($B36,'14日'!$B$6:$G$25,5,0),VLOOKUP($B36,'14日'!$B$6:$G$25,6,0))),"",SUM(VLOOKUP($B36,'14日'!$B$6:$G$25,5,0),VLOOKUP($B36,'14日'!$B$6:$G$25,6,0)))</f>
        <v/>
      </c>
      <c r="U36" s="17" t="str">
        <f>IF(ISERROR(SUM(VLOOKUP($B36,'15日'!$B$6:$G$25,5,0),VLOOKUP($B36,'15日'!$B$6:$G$25,6,0))),"",SUM(VLOOKUP($B36,'15日'!$B$6:$G$25,5,0),VLOOKUP($B36,'15日'!$B$6:$G$25,6,0)))</f>
        <v/>
      </c>
      <c r="V36" s="17" t="str">
        <f>IF(ISERROR(SUM(VLOOKUP($B36,'16日'!$B$6:$G$25,5,0),VLOOKUP($B36,'16日'!$B$6:$G$25,6,0))),"",SUM(VLOOKUP($B36,'16日'!$B$6:$G$25,5,0),VLOOKUP($B36,'16日'!$B$6:$G$25,6,0)))</f>
        <v/>
      </c>
      <c r="W36" s="17" t="str">
        <f>IF(ISERROR(SUM(VLOOKUP($B36,'17日'!$B$6:$G$25,5,0),VLOOKUP($B36,'17日'!$B$6:$G$25,6,0))),"",SUM(VLOOKUP($B36,'17日'!$B$6:$G$25,5,0),VLOOKUP($B36,'17日'!$B$6:$G$25,6,0)))</f>
        <v/>
      </c>
      <c r="X36" s="17" t="str">
        <f>IF(ISERROR(SUM(VLOOKUP($B36,'18日'!$B$6:$G$25,5,0),VLOOKUP($B36,'18日'!$B$6:$G$25,6,0))),"",SUM(VLOOKUP($B36,'18日'!$B$6:$G$25,5,0),VLOOKUP($B36,'18日'!$B$6:$G$25,6,0)))</f>
        <v/>
      </c>
      <c r="Y36" s="17" t="str">
        <f>IF(ISERROR(SUM(VLOOKUP($B36,'19日'!$B$6:$G$25,5,0),VLOOKUP($B36,'19日'!$B$6:$G$25,6,0))),"",SUM(VLOOKUP($B36,'19日'!$B$6:$G$25,5,0),VLOOKUP($B36,'19日'!$B$6:$G$25,6,0)))</f>
        <v/>
      </c>
      <c r="Z36" s="17" t="str">
        <f>IF(ISERROR(SUM(VLOOKUP($B36,'20日'!$B$6:$G$25,5,0),VLOOKUP($B36,'20日'!$B$6:$G$25,6,0))),"",SUM(VLOOKUP($B36,'20日'!$B$6:$G$25,5,0),VLOOKUP($B36,'20日'!$B$6:$G$25,6,0)))</f>
        <v/>
      </c>
      <c r="AA36" s="17" t="str">
        <f>IF(ISERROR(SUM(VLOOKUP($B36,'21日'!$B$6:$G$25,5,0),VLOOKUP($B36,'21日'!$B$6:$G$25,6,0))),"",SUM(VLOOKUP($B36,'21日'!$B$6:$G$25,5,0),VLOOKUP($B36,'21日'!$B$6:$G$25,6,0)))</f>
        <v/>
      </c>
      <c r="AB36" s="17" t="str">
        <f>IF(ISERROR(SUM(VLOOKUP($B36,'22日'!$B$6:$G$25,5,0),VLOOKUP($B36,'22日'!$B$6:$G$25,6,0))),"",SUM(VLOOKUP($B36,'22日'!$B$6:$G$25,5,0),VLOOKUP($B36,'22日'!$B$6:$G$25,6,0)))</f>
        <v/>
      </c>
      <c r="AC36" s="17" t="str">
        <f>IF(ISERROR(SUM(VLOOKUP($B36,'23日'!$B$6:$G$25,5,0),VLOOKUP($B36,'23日'!$B$6:$G$25,6,0))),"",SUM(VLOOKUP($B36,'23日'!$B$6:$G$25,5,0),VLOOKUP($B36,'23日'!$B$6:$G$25,6,0)))</f>
        <v/>
      </c>
      <c r="AD36" s="17" t="str">
        <f>IF(ISERROR(SUM(VLOOKUP($B36,'24日'!$B$6:$G$25,5,0),VLOOKUP($B36,'24日'!$B$6:$G$25,6,0))),"",SUM(VLOOKUP($B36,'24日'!$B$6:$G$25,5,0),VLOOKUP($B36,'24日'!$B$6:$G$25,6,0)))</f>
        <v/>
      </c>
      <c r="AE36" s="17" t="str">
        <f>IF(ISERROR(SUM(VLOOKUP($B36,'25日'!$B$6:$G$25,5,0),VLOOKUP($B36,'25日'!$B$6:$G$25,6,0))),"",SUM(VLOOKUP($B36,'25日'!$B$6:$G$25,5,0),VLOOKUP($B36,'25日'!$B$6:$G$25,6,0)))</f>
        <v/>
      </c>
      <c r="AF36" s="17" t="str">
        <f>IF(ISERROR(SUM(VLOOKUP($B36,'26日'!$B$6:$G$25,5,0),VLOOKUP($B36,'26日'!$B$6:$G$25,6,0))),"",SUM(VLOOKUP($B36,'26日'!$B$6:$G$25,5,0),VLOOKUP($B36,'26日'!$B$6:$G$25,6,0)))</f>
        <v/>
      </c>
      <c r="AG36" s="17" t="str">
        <f>IF(ISERROR(SUM(VLOOKUP($B36,'27日'!$B$6:$G$25,5,0),VLOOKUP($B36,'27日'!$B$6:$G$25,6,0))),"",SUM(VLOOKUP($B36,'27日'!$B$6:$G$25,5,0),VLOOKUP($B36,'27日'!$B$6:$G$25,6,0)))</f>
        <v/>
      </c>
      <c r="AH36" s="17" t="str">
        <f>IF(ISERROR(SUM(VLOOKUP($B36,'28日'!$B$6:$G$25,5,0),VLOOKUP($B36,'28日'!$B$6:$G$25,6,0))),"",SUM(VLOOKUP($B36,'28日'!$B$6:$G$25,5,0),VLOOKUP($B36,'28日'!$B$6:$G$25,6,0)))</f>
        <v/>
      </c>
      <c r="AI36" s="17" t="str">
        <f>IF(ISERROR(SUM(VLOOKUP($B36,'29日'!$B$6:$G$25,5,0),VLOOKUP($B36,'29日'!$B$6:$G$25,6,0))),"",SUM(VLOOKUP($B36,'29日'!$B$6:$G$25,5,0),VLOOKUP($B36,'29日'!$B$6:$G$25,6,0)))</f>
        <v/>
      </c>
      <c r="AJ36" s="17" t="str">
        <f>IF(ISERROR(SUM(VLOOKUP($B36,'30日'!$B$6:$G$25,5,0),VLOOKUP($B36,'30日'!$B$6:$G$25,6,0))),"",SUM(VLOOKUP($B36,'30日'!$B$6:$G$25,5,0),VLOOKUP($B36,'30日'!$B$6:$G$25,6,0)))</f>
        <v/>
      </c>
      <c r="AK36" s="17" t="str">
        <f>IF(ISERROR(SUM(VLOOKUP($B36,'31日'!$B$6:$G$25,5,0),VLOOKUP($B36,'31日'!$B$6:$G$25,6,0))),"",SUM(VLOOKUP($B36,'31日'!$B$6:$G$25,5,0),VLOOKUP($B36,'31日'!$B$6:$G$25,6,0)))</f>
        <v/>
      </c>
    </row>
    <row r="37" spans="2:37">
      <c r="B37" s="52"/>
      <c r="C37" s="54"/>
      <c r="D37" s="56"/>
      <c r="E37" s="19" t="s">
        <v>9</v>
      </c>
      <c r="F37" s="18">
        <f t="shared" si="18"/>
        <v>0</v>
      </c>
      <c r="G37" s="18" t="str">
        <f>VLOOKUP($B36,'1日'!$B$6:$G$25,4,0)</f>
        <v/>
      </c>
      <c r="H37" s="18" t="str">
        <f>VLOOKUP($B36,'2日'!$B$6:$G$25,4,0)</f>
        <v/>
      </c>
      <c r="I37" s="18" t="str">
        <f>VLOOKUP($B36,'3日'!$B$6:$G$25,4,0)</f>
        <v/>
      </c>
      <c r="J37" s="18" t="str">
        <f>VLOOKUP($B36,'4日'!$B$6:$G$25,4,0)</f>
        <v/>
      </c>
      <c r="K37" s="18" t="str">
        <f>VLOOKUP($B36,'5日'!$B$6:$G$25,4,0)</f>
        <v/>
      </c>
      <c r="L37" s="18" t="str">
        <f>VLOOKUP($B36,'6日'!$B$6:$G$25,4,0)</f>
        <v/>
      </c>
      <c r="M37" s="18" t="str">
        <f>VLOOKUP($B36,'7日'!$B$6:$G$25,4,0)</f>
        <v/>
      </c>
      <c r="N37" s="18" t="str">
        <f>VLOOKUP($B36,'8日'!$B$6:$G$25,4,0)</f>
        <v/>
      </c>
      <c r="O37" s="18" t="str">
        <f>VLOOKUP($B36,'9日'!$B$6:$G$25,4,0)</f>
        <v/>
      </c>
      <c r="P37" s="18" t="str">
        <f>VLOOKUP($B36,'10日'!$B$6:$G$25,4,0)</f>
        <v/>
      </c>
      <c r="Q37" s="18" t="str">
        <f>VLOOKUP($B36,'11日'!$B$6:$G$25,4,0)</f>
        <v/>
      </c>
      <c r="R37" s="18" t="str">
        <f>VLOOKUP($B36,'12日'!$B$6:$G$25,4,0)</f>
        <v/>
      </c>
      <c r="S37" s="18" t="str">
        <f>VLOOKUP($B36,'13日'!$B$6:$G$25,4,0)</f>
        <v/>
      </c>
      <c r="T37" s="18" t="str">
        <f>VLOOKUP($B36,'14日'!$B$6:$G$25,4,0)</f>
        <v/>
      </c>
      <c r="U37" s="18" t="str">
        <f>VLOOKUP($B36,'15日'!$B$6:$G$25,4,0)</f>
        <v/>
      </c>
      <c r="V37" s="18" t="str">
        <f>VLOOKUP($B36,'16日'!$B$6:$G$25,4,0)</f>
        <v/>
      </c>
      <c r="W37" s="18" t="str">
        <f>VLOOKUP($B36,'17日'!$B$6:$G$25,4,0)</f>
        <v/>
      </c>
      <c r="X37" s="18" t="str">
        <f>VLOOKUP($B36,'18日'!$B$6:$G$25,4,0)</f>
        <v/>
      </c>
      <c r="Y37" s="18" t="str">
        <f>VLOOKUP($B36,'19日'!$B$6:$G$25,4,0)</f>
        <v/>
      </c>
      <c r="Z37" s="18" t="str">
        <f>VLOOKUP($B36,'20日'!$B$6:$G$25,4,0)</f>
        <v/>
      </c>
      <c r="AA37" s="18" t="str">
        <f>VLOOKUP($B36,'21日'!$B$6:$G$25,4,0)</f>
        <v/>
      </c>
      <c r="AB37" s="18" t="str">
        <f>VLOOKUP($B36,'22日'!$B$6:$G$25,4,0)</f>
        <v/>
      </c>
      <c r="AC37" s="18" t="str">
        <f>VLOOKUP($B36,'23日'!$B$6:$G$25,4,0)</f>
        <v/>
      </c>
      <c r="AD37" s="18" t="str">
        <f>VLOOKUP($B36,'24日'!$B$6:$G$25,4,0)</f>
        <v/>
      </c>
      <c r="AE37" s="18" t="str">
        <f>VLOOKUP($B36,'25日'!$B$6:$G$25,4,0)</f>
        <v/>
      </c>
      <c r="AF37" s="18" t="str">
        <f>VLOOKUP($B36,'26日'!$B$6:$G$25,4,0)</f>
        <v/>
      </c>
      <c r="AG37" s="18" t="str">
        <f>VLOOKUP($B36,'27日'!$B$6:$G$25,4,0)</f>
        <v/>
      </c>
      <c r="AH37" s="18" t="str">
        <f>VLOOKUP($B36,'28日'!$B$6:$G$25,4,0)</f>
        <v/>
      </c>
      <c r="AI37" s="18" t="str">
        <f>VLOOKUP($B36,'29日'!$B$6:$G$25,4,0)</f>
        <v/>
      </c>
      <c r="AJ37" s="18" t="str">
        <f>VLOOKUP($B36,'30日'!$B$6:$G$25,4,0)</f>
        <v/>
      </c>
      <c r="AK37" s="18" t="str">
        <f>VLOOKUP($B36,'31日'!$B$6:$G$25,4,0)</f>
        <v/>
      </c>
    </row>
    <row r="38" spans="2:37">
      <c r="B38" s="51">
        <v>15</v>
      </c>
      <c r="C38" s="53"/>
      <c r="D38" s="55"/>
      <c r="E38" s="17" t="s">
        <v>33</v>
      </c>
      <c r="F38" s="17">
        <f t="shared" si="18"/>
        <v>0</v>
      </c>
      <c r="G38" s="17" t="str">
        <f>IF(ISERROR(SUM(VLOOKUP($B38,'1日'!$B$6:$G$25,5,0),VLOOKUP($B38,'1日'!$B$6:$G$25,6,0))),"",SUM(VLOOKUP($B38,'1日'!$B$6:$G$25,5,0),VLOOKUP($B38,'1日'!$B$6:$G$25,6,0)))</f>
        <v/>
      </c>
      <c r="H38" s="17" t="str">
        <f>IF(ISERROR(SUM(VLOOKUP($B38,'2日'!$B$6:$G$25,5,0),VLOOKUP($B38,'2日'!$B$6:$G$25,6,0))),"",SUM(VLOOKUP($B38,'2日'!$B$6:$G$25,5,0),VLOOKUP($B38,'2日'!$B$6:$G$25,6,0)))</f>
        <v/>
      </c>
      <c r="I38" s="17" t="str">
        <f>IF(ISERROR(SUM(VLOOKUP($B38,'3日'!$B$6:$G$25,5,0),VLOOKUP($B38,'3日'!$B$6:$G$25,6,0))),"",SUM(VLOOKUP($B38,'3日'!$B$6:$G$25,5,0),VLOOKUP($B38,'3日'!$B$6:$G$25,6,0)))</f>
        <v/>
      </c>
      <c r="J38" s="17" t="str">
        <f>IF(ISERROR(SUM(VLOOKUP($B38,'4日'!$B$6:$G$25,5,0),VLOOKUP($B38,'4日'!$B$6:$G$25,6,0))),"",SUM(VLOOKUP($B38,'4日'!$B$6:$G$25,5,0),VLOOKUP($B38,'4日'!$B$6:$G$25,6,0)))</f>
        <v/>
      </c>
      <c r="K38" s="17" t="str">
        <f>IF(ISERROR(SUM(VLOOKUP($B38,'5日'!$B$6:$G$25,5,0),VLOOKUP($B38,'5日'!$B$6:$G$25,6,0))),"",SUM(VLOOKUP($B38,'5日'!$B$6:$G$25,5,0),VLOOKUP($B38,'5日'!$B$6:$G$25,6,0)))</f>
        <v/>
      </c>
      <c r="L38" s="17" t="str">
        <f>IF(ISERROR(SUM(VLOOKUP($B38,'6日'!$B$6:$G$25,5,0),VLOOKUP($B38,'6日'!$B$6:$G$25,6,0))),"",SUM(VLOOKUP($B38,'6日'!$B$6:$G$25,5,0),VLOOKUP($B38,'6日'!$B$6:$G$25,6,0)))</f>
        <v/>
      </c>
      <c r="M38" s="17" t="str">
        <f>IF(ISERROR(SUM(VLOOKUP($B38,'7日'!$B$6:$G$25,5,0),VLOOKUP($B38,'7日'!$B$6:$G$25,6,0))),"",SUM(VLOOKUP($B38,'7日'!$B$6:$G$25,5,0),VLOOKUP($B38,'7日'!$B$6:$G$25,6,0)))</f>
        <v/>
      </c>
      <c r="N38" s="17" t="str">
        <f>IF(ISERROR(SUM(VLOOKUP($B38,'8日'!$B$6:$G$25,5,0),VLOOKUP($B38,'8日'!$B$6:$G$25,6,0))),"",SUM(VLOOKUP($B38,'8日'!$B$6:$G$25,5,0),VLOOKUP($B38,'8日'!$B$6:$G$25,6,0)))</f>
        <v/>
      </c>
      <c r="O38" s="17" t="str">
        <f>IF(ISERROR(SUM(VLOOKUP($B38,'9日'!$B$6:$G$25,5,0),VLOOKUP($B38,'9日'!$B$6:$G$25,6,0))),"",SUM(VLOOKUP($B38,'9日'!$B$6:$G$25,5,0),VLOOKUP($B38,'9日'!$B$6:$G$25,6,0)))</f>
        <v/>
      </c>
      <c r="P38" s="17" t="str">
        <f>IF(ISERROR(SUM(VLOOKUP($B38,'10日'!$B$6:$G$25,5,0),VLOOKUP($B38,'10日'!$B$6:$G$25,6,0))),"",SUM(VLOOKUP($B38,'10日'!$B$6:$G$25,5,0),VLOOKUP($B38,'10日'!$B$6:$G$25,6,0)))</f>
        <v/>
      </c>
      <c r="Q38" s="17" t="str">
        <f>IF(ISERROR(SUM(VLOOKUP($B38,'11日'!$B$6:$G$25,5,0),VLOOKUP($B38,'11日'!$B$6:$G$25,6,0))),"",SUM(VLOOKUP($B38,'11日'!$B$6:$G$25,5,0),VLOOKUP($B38,'11日'!$B$6:$G$25,6,0)))</f>
        <v/>
      </c>
      <c r="R38" s="17" t="str">
        <f>IF(ISERROR(SUM(VLOOKUP($B38,'12日'!$B$6:$G$25,5,0),VLOOKUP($B38,'12日'!$B$6:$G$25,6,0))),"",SUM(VLOOKUP($B38,'12日'!$B$6:$G$25,5,0),VLOOKUP($B38,'12日'!$B$6:$G$25,6,0)))</f>
        <v/>
      </c>
      <c r="S38" s="17" t="str">
        <f>IF(ISERROR(SUM(VLOOKUP($B38,'13日'!$B$6:$G$25,5,0),VLOOKUP($B38,'13日'!$B$6:$G$25,6,0))),"",SUM(VLOOKUP($B38,'13日'!$B$6:$G$25,5,0),VLOOKUP($B38,'13日'!$B$6:$G$25,6,0)))</f>
        <v/>
      </c>
      <c r="T38" s="17" t="str">
        <f>IF(ISERROR(SUM(VLOOKUP($B38,'14日'!$B$6:$G$25,5,0),VLOOKUP($B38,'14日'!$B$6:$G$25,6,0))),"",SUM(VLOOKUP($B38,'14日'!$B$6:$G$25,5,0),VLOOKUP($B38,'14日'!$B$6:$G$25,6,0)))</f>
        <v/>
      </c>
      <c r="U38" s="17" t="str">
        <f>IF(ISERROR(SUM(VLOOKUP($B38,'15日'!$B$6:$G$25,5,0),VLOOKUP($B38,'15日'!$B$6:$G$25,6,0))),"",SUM(VLOOKUP($B38,'15日'!$B$6:$G$25,5,0),VLOOKUP($B38,'15日'!$B$6:$G$25,6,0)))</f>
        <v/>
      </c>
      <c r="V38" s="17" t="str">
        <f>IF(ISERROR(SUM(VLOOKUP($B38,'16日'!$B$6:$G$25,5,0),VLOOKUP($B38,'16日'!$B$6:$G$25,6,0))),"",SUM(VLOOKUP($B38,'16日'!$B$6:$G$25,5,0),VLOOKUP($B38,'16日'!$B$6:$G$25,6,0)))</f>
        <v/>
      </c>
      <c r="W38" s="17" t="str">
        <f>IF(ISERROR(SUM(VLOOKUP($B38,'17日'!$B$6:$G$25,5,0),VLOOKUP($B38,'17日'!$B$6:$G$25,6,0))),"",SUM(VLOOKUP($B38,'17日'!$B$6:$G$25,5,0),VLOOKUP($B38,'17日'!$B$6:$G$25,6,0)))</f>
        <v/>
      </c>
      <c r="X38" s="17" t="str">
        <f>IF(ISERROR(SUM(VLOOKUP($B38,'18日'!$B$6:$G$25,5,0),VLOOKUP($B38,'18日'!$B$6:$G$25,6,0))),"",SUM(VLOOKUP($B38,'18日'!$B$6:$G$25,5,0),VLOOKUP($B38,'18日'!$B$6:$G$25,6,0)))</f>
        <v/>
      </c>
      <c r="Y38" s="17" t="str">
        <f>IF(ISERROR(SUM(VLOOKUP($B38,'19日'!$B$6:$G$25,5,0),VLOOKUP($B38,'19日'!$B$6:$G$25,6,0))),"",SUM(VLOOKUP($B38,'19日'!$B$6:$G$25,5,0),VLOOKUP($B38,'19日'!$B$6:$G$25,6,0)))</f>
        <v/>
      </c>
      <c r="Z38" s="17" t="str">
        <f>IF(ISERROR(SUM(VLOOKUP($B38,'20日'!$B$6:$G$25,5,0),VLOOKUP($B38,'20日'!$B$6:$G$25,6,0))),"",SUM(VLOOKUP($B38,'20日'!$B$6:$G$25,5,0),VLOOKUP($B38,'20日'!$B$6:$G$25,6,0)))</f>
        <v/>
      </c>
      <c r="AA38" s="17" t="str">
        <f>IF(ISERROR(SUM(VLOOKUP($B38,'21日'!$B$6:$G$25,5,0),VLOOKUP($B38,'21日'!$B$6:$G$25,6,0))),"",SUM(VLOOKUP($B38,'21日'!$B$6:$G$25,5,0),VLOOKUP($B38,'21日'!$B$6:$G$25,6,0)))</f>
        <v/>
      </c>
      <c r="AB38" s="17" t="str">
        <f>IF(ISERROR(SUM(VLOOKUP($B38,'22日'!$B$6:$G$25,5,0),VLOOKUP($B38,'22日'!$B$6:$G$25,6,0))),"",SUM(VLOOKUP($B38,'22日'!$B$6:$G$25,5,0),VLOOKUP($B38,'22日'!$B$6:$G$25,6,0)))</f>
        <v/>
      </c>
      <c r="AC38" s="17" t="str">
        <f>IF(ISERROR(SUM(VLOOKUP($B38,'23日'!$B$6:$G$25,5,0),VLOOKUP($B38,'23日'!$B$6:$G$25,6,0))),"",SUM(VLOOKUP($B38,'23日'!$B$6:$G$25,5,0),VLOOKUP($B38,'23日'!$B$6:$G$25,6,0)))</f>
        <v/>
      </c>
      <c r="AD38" s="17" t="str">
        <f>IF(ISERROR(SUM(VLOOKUP($B38,'24日'!$B$6:$G$25,5,0),VLOOKUP($B38,'24日'!$B$6:$G$25,6,0))),"",SUM(VLOOKUP($B38,'24日'!$B$6:$G$25,5,0),VLOOKUP($B38,'24日'!$B$6:$G$25,6,0)))</f>
        <v/>
      </c>
      <c r="AE38" s="17" t="str">
        <f>IF(ISERROR(SUM(VLOOKUP($B38,'25日'!$B$6:$G$25,5,0),VLOOKUP($B38,'25日'!$B$6:$G$25,6,0))),"",SUM(VLOOKUP($B38,'25日'!$B$6:$G$25,5,0),VLOOKUP($B38,'25日'!$B$6:$G$25,6,0)))</f>
        <v/>
      </c>
      <c r="AF38" s="17" t="str">
        <f>IF(ISERROR(SUM(VLOOKUP($B38,'26日'!$B$6:$G$25,5,0),VLOOKUP($B38,'26日'!$B$6:$G$25,6,0))),"",SUM(VLOOKUP($B38,'26日'!$B$6:$G$25,5,0),VLOOKUP($B38,'26日'!$B$6:$G$25,6,0)))</f>
        <v/>
      </c>
      <c r="AG38" s="17" t="str">
        <f>IF(ISERROR(SUM(VLOOKUP($B38,'27日'!$B$6:$G$25,5,0),VLOOKUP($B38,'27日'!$B$6:$G$25,6,0))),"",SUM(VLOOKUP($B38,'27日'!$B$6:$G$25,5,0),VLOOKUP($B38,'27日'!$B$6:$G$25,6,0)))</f>
        <v/>
      </c>
      <c r="AH38" s="17" t="str">
        <f>IF(ISERROR(SUM(VLOOKUP($B38,'28日'!$B$6:$G$25,5,0),VLOOKUP($B38,'28日'!$B$6:$G$25,6,0))),"",SUM(VLOOKUP($B38,'28日'!$B$6:$G$25,5,0),VLOOKUP($B38,'28日'!$B$6:$G$25,6,0)))</f>
        <v/>
      </c>
      <c r="AI38" s="17" t="str">
        <f>IF(ISERROR(SUM(VLOOKUP($B38,'29日'!$B$6:$G$25,5,0),VLOOKUP($B38,'29日'!$B$6:$G$25,6,0))),"",SUM(VLOOKUP($B38,'29日'!$B$6:$G$25,5,0),VLOOKUP($B38,'29日'!$B$6:$G$25,6,0)))</f>
        <v/>
      </c>
      <c r="AJ38" s="17" t="str">
        <f>IF(ISERROR(SUM(VLOOKUP($B38,'30日'!$B$6:$G$25,5,0),VLOOKUP($B38,'30日'!$B$6:$G$25,6,0))),"",SUM(VLOOKUP($B38,'30日'!$B$6:$G$25,5,0),VLOOKUP($B38,'30日'!$B$6:$G$25,6,0)))</f>
        <v/>
      </c>
      <c r="AK38" s="17" t="str">
        <f>IF(ISERROR(SUM(VLOOKUP($B38,'31日'!$B$6:$G$25,5,0),VLOOKUP($B38,'31日'!$B$6:$G$25,6,0))),"",SUM(VLOOKUP($B38,'31日'!$B$6:$G$25,5,0),VLOOKUP($B38,'31日'!$B$6:$G$25,6,0)))</f>
        <v/>
      </c>
    </row>
    <row r="39" spans="2:37">
      <c r="B39" s="52"/>
      <c r="C39" s="54"/>
      <c r="D39" s="56"/>
      <c r="E39" s="19" t="s">
        <v>9</v>
      </c>
      <c r="F39" s="18">
        <f t="shared" si="18"/>
        <v>0</v>
      </c>
      <c r="G39" s="18" t="str">
        <f>VLOOKUP($B38,'1日'!$B$6:$G$25,4,0)</f>
        <v/>
      </c>
      <c r="H39" s="18" t="str">
        <f>VLOOKUP($B38,'2日'!$B$6:$G$25,4,0)</f>
        <v/>
      </c>
      <c r="I39" s="18" t="str">
        <f>VLOOKUP($B38,'3日'!$B$6:$G$25,4,0)</f>
        <v/>
      </c>
      <c r="J39" s="18" t="str">
        <f>VLOOKUP($B38,'4日'!$B$6:$G$25,4,0)</f>
        <v/>
      </c>
      <c r="K39" s="18" t="str">
        <f>VLOOKUP($B38,'5日'!$B$6:$G$25,4,0)</f>
        <v/>
      </c>
      <c r="L39" s="18" t="str">
        <f>VLOOKUP($B38,'6日'!$B$6:$G$25,4,0)</f>
        <v/>
      </c>
      <c r="M39" s="18" t="str">
        <f>VLOOKUP($B38,'7日'!$B$6:$G$25,4,0)</f>
        <v/>
      </c>
      <c r="N39" s="18" t="str">
        <f>VLOOKUP($B38,'8日'!$B$6:$G$25,4,0)</f>
        <v/>
      </c>
      <c r="O39" s="18" t="str">
        <f>VLOOKUP($B38,'9日'!$B$6:$G$25,4,0)</f>
        <v/>
      </c>
      <c r="P39" s="18" t="str">
        <f>VLOOKUP($B38,'10日'!$B$6:$G$25,4,0)</f>
        <v/>
      </c>
      <c r="Q39" s="18" t="str">
        <f>VLOOKUP($B38,'11日'!$B$6:$G$25,4,0)</f>
        <v/>
      </c>
      <c r="R39" s="18" t="str">
        <f>VLOOKUP($B38,'12日'!$B$6:$G$25,4,0)</f>
        <v/>
      </c>
      <c r="S39" s="18" t="str">
        <f>VLOOKUP($B38,'13日'!$B$6:$G$25,4,0)</f>
        <v/>
      </c>
      <c r="T39" s="18" t="str">
        <f>VLOOKUP($B38,'14日'!$B$6:$G$25,4,0)</f>
        <v/>
      </c>
      <c r="U39" s="18" t="str">
        <f>VLOOKUP($B38,'15日'!$B$6:$G$25,4,0)</f>
        <v/>
      </c>
      <c r="V39" s="18" t="str">
        <f>VLOOKUP($B38,'16日'!$B$6:$G$25,4,0)</f>
        <v/>
      </c>
      <c r="W39" s="18" t="str">
        <f>VLOOKUP($B38,'17日'!$B$6:$G$25,4,0)</f>
        <v/>
      </c>
      <c r="X39" s="18" t="str">
        <f>VLOOKUP($B38,'18日'!$B$6:$G$25,4,0)</f>
        <v/>
      </c>
      <c r="Y39" s="18" t="str">
        <f>VLOOKUP($B38,'19日'!$B$6:$G$25,4,0)</f>
        <v/>
      </c>
      <c r="Z39" s="18" t="str">
        <f>VLOOKUP($B38,'20日'!$B$6:$G$25,4,0)</f>
        <v/>
      </c>
      <c r="AA39" s="18" t="str">
        <f>VLOOKUP($B38,'21日'!$B$6:$G$25,4,0)</f>
        <v/>
      </c>
      <c r="AB39" s="18" t="str">
        <f>VLOOKUP($B38,'22日'!$B$6:$G$25,4,0)</f>
        <v/>
      </c>
      <c r="AC39" s="18" t="str">
        <f>VLOOKUP($B38,'23日'!$B$6:$G$25,4,0)</f>
        <v/>
      </c>
      <c r="AD39" s="18" t="str">
        <f>VLOOKUP($B38,'24日'!$B$6:$G$25,4,0)</f>
        <v/>
      </c>
      <c r="AE39" s="18" t="str">
        <f>VLOOKUP($B38,'25日'!$B$6:$G$25,4,0)</f>
        <v/>
      </c>
      <c r="AF39" s="18" t="str">
        <f>VLOOKUP($B38,'26日'!$B$6:$G$25,4,0)</f>
        <v/>
      </c>
      <c r="AG39" s="18" t="str">
        <f>VLOOKUP($B38,'27日'!$B$6:$G$25,4,0)</f>
        <v/>
      </c>
      <c r="AH39" s="18" t="str">
        <f>VLOOKUP($B38,'28日'!$B$6:$G$25,4,0)</f>
        <v/>
      </c>
      <c r="AI39" s="18" t="str">
        <f>VLOOKUP($B38,'29日'!$B$6:$G$25,4,0)</f>
        <v/>
      </c>
      <c r="AJ39" s="18" t="str">
        <f>VLOOKUP($B38,'30日'!$B$6:$G$25,4,0)</f>
        <v/>
      </c>
      <c r="AK39" s="18" t="str">
        <f>VLOOKUP($B38,'31日'!$B$6:$G$25,4,0)</f>
        <v/>
      </c>
    </row>
    <row r="40" spans="2:37">
      <c r="B40" s="51">
        <v>16</v>
      </c>
      <c r="C40" s="53"/>
      <c r="D40" s="55"/>
      <c r="E40" s="17" t="s">
        <v>33</v>
      </c>
      <c r="F40" s="17">
        <f t="shared" si="18"/>
        <v>0</v>
      </c>
      <c r="G40" s="17" t="str">
        <f>IF(ISERROR(SUM(VLOOKUP($B40,'1日'!$B$6:$G$25,5,0),VLOOKUP($B40,'1日'!$B$6:$G$25,6,0))),"",SUM(VLOOKUP($B40,'1日'!$B$6:$G$25,5,0),VLOOKUP($B40,'1日'!$B$6:$G$25,6,0)))</f>
        <v/>
      </c>
      <c r="H40" s="17" t="str">
        <f>IF(ISERROR(SUM(VLOOKUP($B40,'2日'!$B$6:$G$25,5,0),VLOOKUP($B40,'2日'!$B$6:$G$25,6,0))),"",SUM(VLOOKUP($B40,'2日'!$B$6:$G$25,5,0),VLOOKUP($B40,'2日'!$B$6:$G$25,6,0)))</f>
        <v/>
      </c>
      <c r="I40" s="17" t="str">
        <f>IF(ISERROR(SUM(VLOOKUP($B40,'3日'!$B$6:$G$25,5,0),VLOOKUP($B40,'3日'!$B$6:$G$25,6,0))),"",SUM(VLOOKUP($B40,'3日'!$B$6:$G$25,5,0),VLOOKUP($B40,'3日'!$B$6:$G$25,6,0)))</f>
        <v/>
      </c>
      <c r="J40" s="17" t="str">
        <f>IF(ISERROR(SUM(VLOOKUP($B40,'4日'!$B$6:$G$25,5,0),VLOOKUP($B40,'4日'!$B$6:$G$25,6,0))),"",SUM(VLOOKUP($B40,'4日'!$B$6:$G$25,5,0),VLOOKUP($B40,'4日'!$B$6:$G$25,6,0)))</f>
        <v/>
      </c>
      <c r="K40" s="17" t="str">
        <f>IF(ISERROR(SUM(VLOOKUP($B40,'5日'!$B$6:$G$25,5,0),VLOOKUP($B40,'5日'!$B$6:$G$25,6,0))),"",SUM(VLOOKUP($B40,'5日'!$B$6:$G$25,5,0),VLOOKUP($B40,'5日'!$B$6:$G$25,6,0)))</f>
        <v/>
      </c>
      <c r="L40" s="17" t="str">
        <f>IF(ISERROR(SUM(VLOOKUP($B40,'6日'!$B$6:$G$25,5,0),VLOOKUP($B40,'6日'!$B$6:$G$25,6,0))),"",SUM(VLOOKUP($B40,'6日'!$B$6:$G$25,5,0),VLOOKUP($B40,'6日'!$B$6:$G$25,6,0)))</f>
        <v/>
      </c>
      <c r="M40" s="17" t="str">
        <f>IF(ISERROR(SUM(VLOOKUP($B40,'7日'!$B$6:$G$25,5,0),VLOOKUP($B40,'7日'!$B$6:$G$25,6,0))),"",SUM(VLOOKUP($B40,'7日'!$B$6:$G$25,5,0),VLOOKUP($B40,'7日'!$B$6:$G$25,6,0)))</f>
        <v/>
      </c>
      <c r="N40" s="17" t="str">
        <f>IF(ISERROR(SUM(VLOOKUP($B40,'8日'!$B$6:$G$25,5,0),VLOOKUP($B40,'8日'!$B$6:$G$25,6,0))),"",SUM(VLOOKUP($B40,'8日'!$B$6:$G$25,5,0),VLOOKUP($B40,'8日'!$B$6:$G$25,6,0)))</f>
        <v/>
      </c>
      <c r="O40" s="17" t="str">
        <f>IF(ISERROR(SUM(VLOOKUP($B40,'9日'!$B$6:$G$25,5,0),VLOOKUP($B40,'9日'!$B$6:$G$25,6,0))),"",SUM(VLOOKUP($B40,'9日'!$B$6:$G$25,5,0),VLOOKUP($B40,'9日'!$B$6:$G$25,6,0)))</f>
        <v/>
      </c>
      <c r="P40" s="17" t="str">
        <f>IF(ISERROR(SUM(VLOOKUP($B40,'10日'!$B$6:$G$25,5,0),VLOOKUP($B40,'10日'!$B$6:$G$25,6,0))),"",SUM(VLOOKUP($B40,'10日'!$B$6:$G$25,5,0),VLOOKUP($B40,'10日'!$B$6:$G$25,6,0)))</f>
        <v/>
      </c>
      <c r="Q40" s="17" t="str">
        <f>IF(ISERROR(SUM(VLOOKUP($B40,'11日'!$B$6:$G$25,5,0),VLOOKUP($B40,'11日'!$B$6:$G$25,6,0))),"",SUM(VLOOKUP($B40,'11日'!$B$6:$G$25,5,0),VLOOKUP($B40,'11日'!$B$6:$G$25,6,0)))</f>
        <v/>
      </c>
      <c r="R40" s="17" t="str">
        <f>IF(ISERROR(SUM(VLOOKUP($B40,'12日'!$B$6:$G$25,5,0),VLOOKUP($B40,'12日'!$B$6:$G$25,6,0))),"",SUM(VLOOKUP($B40,'12日'!$B$6:$G$25,5,0),VLOOKUP($B40,'12日'!$B$6:$G$25,6,0)))</f>
        <v/>
      </c>
      <c r="S40" s="17" t="str">
        <f>IF(ISERROR(SUM(VLOOKUP($B40,'13日'!$B$6:$G$25,5,0),VLOOKUP($B40,'13日'!$B$6:$G$25,6,0))),"",SUM(VLOOKUP($B40,'13日'!$B$6:$G$25,5,0),VLOOKUP($B40,'13日'!$B$6:$G$25,6,0)))</f>
        <v/>
      </c>
      <c r="T40" s="17" t="str">
        <f>IF(ISERROR(SUM(VLOOKUP($B40,'14日'!$B$6:$G$25,5,0),VLOOKUP($B40,'14日'!$B$6:$G$25,6,0))),"",SUM(VLOOKUP($B40,'14日'!$B$6:$G$25,5,0),VLOOKUP($B40,'14日'!$B$6:$G$25,6,0)))</f>
        <v/>
      </c>
      <c r="U40" s="17" t="str">
        <f>IF(ISERROR(SUM(VLOOKUP($B40,'15日'!$B$6:$G$25,5,0),VLOOKUP($B40,'15日'!$B$6:$G$25,6,0))),"",SUM(VLOOKUP($B40,'15日'!$B$6:$G$25,5,0),VLOOKUP($B40,'15日'!$B$6:$G$25,6,0)))</f>
        <v/>
      </c>
      <c r="V40" s="17" t="str">
        <f>IF(ISERROR(SUM(VLOOKUP($B40,'16日'!$B$6:$G$25,5,0),VLOOKUP($B40,'16日'!$B$6:$G$25,6,0))),"",SUM(VLOOKUP($B40,'16日'!$B$6:$G$25,5,0),VLOOKUP($B40,'16日'!$B$6:$G$25,6,0)))</f>
        <v/>
      </c>
      <c r="W40" s="17" t="str">
        <f>IF(ISERROR(SUM(VLOOKUP($B40,'17日'!$B$6:$G$25,5,0),VLOOKUP($B40,'17日'!$B$6:$G$25,6,0))),"",SUM(VLOOKUP($B40,'17日'!$B$6:$G$25,5,0),VLOOKUP($B40,'17日'!$B$6:$G$25,6,0)))</f>
        <v/>
      </c>
      <c r="X40" s="17" t="str">
        <f>IF(ISERROR(SUM(VLOOKUP($B40,'18日'!$B$6:$G$25,5,0),VLOOKUP($B40,'18日'!$B$6:$G$25,6,0))),"",SUM(VLOOKUP($B40,'18日'!$B$6:$G$25,5,0),VLOOKUP($B40,'18日'!$B$6:$G$25,6,0)))</f>
        <v/>
      </c>
      <c r="Y40" s="17" t="str">
        <f>IF(ISERROR(SUM(VLOOKUP($B40,'19日'!$B$6:$G$25,5,0),VLOOKUP($B40,'19日'!$B$6:$G$25,6,0))),"",SUM(VLOOKUP($B40,'19日'!$B$6:$G$25,5,0),VLOOKUP($B40,'19日'!$B$6:$G$25,6,0)))</f>
        <v/>
      </c>
      <c r="Z40" s="17" t="str">
        <f>IF(ISERROR(SUM(VLOOKUP($B40,'20日'!$B$6:$G$25,5,0),VLOOKUP($B40,'20日'!$B$6:$G$25,6,0))),"",SUM(VLOOKUP($B40,'20日'!$B$6:$G$25,5,0),VLOOKUP($B40,'20日'!$B$6:$G$25,6,0)))</f>
        <v/>
      </c>
      <c r="AA40" s="17" t="str">
        <f>IF(ISERROR(SUM(VLOOKUP($B40,'21日'!$B$6:$G$25,5,0),VLOOKUP($B40,'21日'!$B$6:$G$25,6,0))),"",SUM(VLOOKUP($B40,'21日'!$B$6:$G$25,5,0),VLOOKUP($B40,'21日'!$B$6:$G$25,6,0)))</f>
        <v/>
      </c>
      <c r="AB40" s="17" t="str">
        <f>IF(ISERROR(SUM(VLOOKUP($B40,'22日'!$B$6:$G$25,5,0),VLOOKUP($B40,'22日'!$B$6:$G$25,6,0))),"",SUM(VLOOKUP($B40,'22日'!$B$6:$G$25,5,0),VLOOKUP($B40,'22日'!$B$6:$G$25,6,0)))</f>
        <v/>
      </c>
      <c r="AC40" s="17" t="str">
        <f>IF(ISERROR(SUM(VLOOKUP($B40,'23日'!$B$6:$G$25,5,0),VLOOKUP($B40,'23日'!$B$6:$G$25,6,0))),"",SUM(VLOOKUP($B40,'23日'!$B$6:$G$25,5,0),VLOOKUP($B40,'23日'!$B$6:$G$25,6,0)))</f>
        <v/>
      </c>
      <c r="AD40" s="17" t="str">
        <f>IF(ISERROR(SUM(VLOOKUP($B40,'24日'!$B$6:$G$25,5,0),VLOOKUP($B40,'24日'!$B$6:$G$25,6,0))),"",SUM(VLOOKUP($B40,'24日'!$B$6:$G$25,5,0),VLOOKUP($B40,'24日'!$B$6:$G$25,6,0)))</f>
        <v/>
      </c>
      <c r="AE40" s="17" t="str">
        <f>IF(ISERROR(SUM(VLOOKUP($B40,'25日'!$B$6:$G$25,5,0),VLOOKUP($B40,'25日'!$B$6:$G$25,6,0))),"",SUM(VLOOKUP($B40,'25日'!$B$6:$G$25,5,0),VLOOKUP($B40,'25日'!$B$6:$G$25,6,0)))</f>
        <v/>
      </c>
      <c r="AF40" s="17" t="str">
        <f>IF(ISERROR(SUM(VLOOKUP($B40,'26日'!$B$6:$G$25,5,0),VLOOKUP($B40,'26日'!$B$6:$G$25,6,0))),"",SUM(VLOOKUP($B40,'26日'!$B$6:$G$25,5,0),VLOOKUP($B40,'26日'!$B$6:$G$25,6,0)))</f>
        <v/>
      </c>
      <c r="AG40" s="17" t="str">
        <f>IF(ISERROR(SUM(VLOOKUP($B40,'27日'!$B$6:$G$25,5,0),VLOOKUP($B40,'27日'!$B$6:$G$25,6,0))),"",SUM(VLOOKUP($B40,'27日'!$B$6:$G$25,5,0),VLOOKUP($B40,'27日'!$B$6:$G$25,6,0)))</f>
        <v/>
      </c>
      <c r="AH40" s="17" t="str">
        <f>IF(ISERROR(SUM(VLOOKUP($B40,'28日'!$B$6:$G$25,5,0),VLOOKUP($B40,'28日'!$B$6:$G$25,6,0))),"",SUM(VLOOKUP($B40,'28日'!$B$6:$G$25,5,0),VLOOKUP($B40,'28日'!$B$6:$G$25,6,0)))</f>
        <v/>
      </c>
      <c r="AI40" s="17" t="str">
        <f>IF(ISERROR(SUM(VLOOKUP($B40,'29日'!$B$6:$G$25,5,0),VLOOKUP($B40,'29日'!$B$6:$G$25,6,0))),"",SUM(VLOOKUP($B40,'29日'!$B$6:$G$25,5,0),VLOOKUP($B40,'29日'!$B$6:$G$25,6,0)))</f>
        <v/>
      </c>
      <c r="AJ40" s="17" t="str">
        <f>IF(ISERROR(SUM(VLOOKUP($B40,'30日'!$B$6:$G$25,5,0),VLOOKUP($B40,'30日'!$B$6:$G$25,6,0))),"",SUM(VLOOKUP($B40,'30日'!$B$6:$G$25,5,0),VLOOKUP($B40,'30日'!$B$6:$G$25,6,0)))</f>
        <v/>
      </c>
      <c r="AK40" s="17" t="str">
        <f>IF(ISERROR(SUM(VLOOKUP($B40,'31日'!$B$6:$G$25,5,0),VLOOKUP($B40,'31日'!$B$6:$G$25,6,0))),"",SUM(VLOOKUP($B40,'31日'!$B$6:$G$25,5,0),VLOOKUP($B40,'31日'!$B$6:$G$25,6,0)))</f>
        <v/>
      </c>
    </row>
    <row r="41" spans="2:37">
      <c r="B41" s="52"/>
      <c r="C41" s="54"/>
      <c r="D41" s="56"/>
      <c r="E41" s="19" t="s">
        <v>9</v>
      </c>
      <c r="F41" s="18">
        <f t="shared" si="18"/>
        <v>0</v>
      </c>
      <c r="G41" s="18" t="str">
        <f>VLOOKUP($B40,'1日'!$B$6:$G$25,4,0)</f>
        <v/>
      </c>
      <c r="H41" s="18" t="str">
        <f>VLOOKUP($B40,'2日'!$B$6:$G$25,4,0)</f>
        <v/>
      </c>
      <c r="I41" s="18" t="str">
        <f>VLOOKUP($B40,'3日'!$B$6:$G$25,4,0)</f>
        <v/>
      </c>
      <c r="J41" s="18" t="str">
        <f>VLOOKUP($B40,'4日'!$B$6:$G$25,4,0)</f>
        <v/>
      </c>
      <c r="K41" s="18" t="str">
        <f>VLOOKUP($B40,'5日'!$B$6:$G$25,4,0)</f>
        <v/>
      </c>
      <c r="L41" s="18" t="str">
        <f>VLOOKUP($B40,'6日'!$B$6:$G$25,4,0)</f>
        <v/>
      </c>
      <c r="M41" s="18" t="str">
        <f>VLOOKUP($B40,'7日'!$B$6:$G$25,4,0)</f>
        <v/>
      </c>
      <c r="N41" s="18" t="str">
        <f>VLOOKUP($B40,'8日'!$B$6:$G$25,4,0)</f>
        <v/>
      </c>
      <c r="O41" s="18" t="str">
        <f>VLOOKUP($B40,'9日'!$B$6:$G$25,4,0)</f>
        <v/>
      </c>
      <c r="P41" s="18" t="str">
        <f>VLOOKUP($B40,'10日'!$B$6:$G$25,4,0)</f>
        <v/>
      </c>
      <c r="Q41" s="18" t="str">
        <f>VLOOKUP($B40,'11日'!$B$6:$G$25,4,0)</f>
        <v/>
      </c>
      <c r="R41" s="18" t="str">
        <f>VLOOKUP($B40,'12日'!$B$6:$G$25,4,0)</f>
        <v/>
      </c>
      <c r="S41" s="18" t="str">
        <f>VLOOKUP($B40,'13日'!$B$6:$G$25,4,0)</f>
        <v/>
      </c>
      <c r="T41" s="18" t="str">
        <f>VLOOKUP($B40,'14日'!$B$6:$G$25,4,0)</f>
        <v/>
      </c>
      <c r="U41" s="18" t="str">
        <f>VLOOKUP($B40,'15日'!$B$6:$G$25,4,0)</f>
        <v/>
      </c>
      <c r="V41" s="18" t="str">
        <f>VLOOKUP($B40,'16日'!$B$6:$G$25,4,0)</f>
        <v/>
      </c>
      <c r="W41" s="18" t="str">
        <f>VLOOKUP($B40,'17日'!$B$6:$G$25,4,0)</f>
        <v/>
      </c>
      <c r="X41" s="18" t="str">
        <f>VLOOKUP($B40,'18日'!$B$6:$G$25,4,0)</f>
        <v/>
      </c>
      <c r="Y41" s="18" t="str">
        <f>VLOOKUP($B40,'19日'!$B$6:$G$25,4,0)</f>
        <v/>
      </c>
      <c r="Z41" s="18" t="str">
        <f>VLOOKUP($B40,'20日'!$B$6:$G$25,4,0)</f>
        <v/>
      </c>
      <c r="AA41" s="18" t="str">
        <f>VLOOKUP($B40,'21日'!$B$6:$G$25,4,0)</f>
        <v/>
      </c>
      <c r="AB41" s="18" t="str">
        <f>VLOOKUP($B40,'22日'!$B$6:$G$25,4,0)</f>
        <v/>
      </c>
      <c r="AC41" s="18" t="str">
        <f>VLOOKUP($B40,'23日'!$B$6:$G$25,4,0)</f>
        <v/>
      </c>
      <c r="AD41" s="18" t="str">
        <f>VLOOKUP($B40,'24日'!$B$6:$G$25,4,0)</f>
        <v/>
      </c>
      <c r="AE41" s="18" t="str">
        <f>VLOOKUP($B40,'25日'!$B$6:$G$25,4,0)</f>
        <v/>
      </c>
      <c r="AF41" s="18" t="str">
        <f>VLOOKUP($B40,'26日'!$B$6:$G$25,4,0)</f>
        <v/>
      </c>
      <c r="AG41" s="18" t="str">
        <f>VLOOKUP($B40,'27日'!$B$6:$G$25,4,0)</f>
        <v/>
      </c>
      <c r="AH41" s="18" t="str">
        <f>VLOOKUP($B40,'28日'!$B$6:$G$25,4,0)</f>
        <v/>
      </c>
      <c r="AI41" s="18" t="str">
        <f>VLOOKUP($B40,'29日'!$B$6:$G$25,4,0)</f>
        <v/>
      </c>
      <c r="AJ41" s="18" t="str">
        <f>VLOOKUP($B40,'30日'!$B$6:$G$25,4,0)</f>
        <v/>
      </c>
      <c r="AK41" s="18" t="str">
        <f>VLOOKUP($B40,'31日'!$B$6:$G$25,4,0)</f>
        <v/>
      </c>
    </row>
    <row r="42" spans="2:37">
      <c r="B42" s="51">
        <v>17</v>
      </c>
      <c r="C42" s="53"/>
      <c r="D42" s="55"/>
      <c r="E42" s="17" t="s">
        <v>33</v>
      </c>
      <c r="F42" s="17">
        <f t="shared" si="18"/>
        <v>0</v>
      </c>
      <c r="G42" s="17" t="str">
        <f>IF(ISERROR(SUM(VLOOKUP($B42,'1日'!$B$6:$G$25,5,0),VLOOKUP($B42,'1日'!$B$6:$G$25,6,0))),"",SUM(VLOOKUP($B42,'1日'!$B$6:$G$25,5,0),VLOOKUP($B42,'1日'!$B$6:$G$25,6,0)))</f>
        <v/>
      </c>
      <c r="H42" s="17" t="str">
        <f>IF(ISERROR(SUM(VLOOKUP($B42,'2日'!$B$6:$G$25,5,0),VLOOKUP($B42,'2日'!$B$6:$G$25,6,0))),"",SUM(VLOOKUP($B42,'2日'!$B$6:$G$25,5,0),VLOOKUP($B42,'2日'!$B$6:$G$25,6,0)))</f>
        <v/>
      </c>
      <c r="I42" s="17" t="str">
        <f>IF(ISERROR(SUM(VLOOKUP($B42,'3日'!$B$6:$G$25,5,0),VLOOKUP($B42,'3日'!$B$6:$G$25,6,0))),"",SUM(VLOOKUP($B42,'3日'!$B$6:$G$25,5,0),VLOOKUP($B42,'3日'!$B$6:$G$25,6,0)))</f>
        <v/>
      </c>
      <c r="J42" s="17" t="str">
        <f>IF(ISERROR(SUM(VLOOKUP($B42,'4日'!$B$6:$G$25,5,0),VLOOKUP($B42,'4日'!$B$6:$G$25,6,0))),"",SUM(VLOOKUP($B42,'4日'!$B$6:$G$25,5,0),VLOOKUP($B42,'4日'!$B$6:$G$25,6,0)))</f>
        <v/>
      </c>
      <c r="K42" s="17" t="str">
        <f>IF(ISERROR(SUM(VLOOKUP($B42,'5日'!$B$6:$G$25,5,0),VLOOKUP($B42,'5日'!$B$6:$G$25,6,0))),"",SUM(VLOOKUP($B42,'5日'!$B$6:$G$25,5,0),VLOOKUP($B42,'5日'!$B$6:$G$25,6,0)))</f>
        <v/>
      </c>
      <c r="L42" s="17" t="str">
        <f>IF(ISERROR(SUM(VLOOKUP($B42,'6日'!$B$6:$G$25,5,0),VLOOKUP($B42,'6日'!$B$6:$G$25,6,0))),"",SUM(VLOOKUP($B42,'6日'!$B$6:$G$25,5,0),VLOOKUP($B42,'6日'!$B$6:$G$25,6,0)))</f>
        <v/>
      </c>
      <c r="M42" s="17" t="str">
        <f>IF(ISERROR(SUM(VLOOKUP($B42,'7日'!$B$6:$G$25,5,0),VLOOKUP($B42,'7日'!$B$6:$G$25,6,0))),"",SUM(VLOOKUP($B42,'7日'!$B$6:$G$25,5,0),VLOOKUP($B42,'7日'!$B$6:$G$25,6,0)))</f>
        <v/>
      </c>
      <c r="N42" s="17" t="str">
        <f>IF(ISERROR(SUM(VLOOKUP($B42,'8日'!$B$6:$G$25,5,0),VLOOKUP($B42,'8日'!$B$6:$G$25,6,0))),"",SUM(VLOOKUP($B42,'8日'!$B$6:$G$25,5,0),VLOOKUP($B42,'8日'!$B$6:$G$25,6,0)))</f>
        <v/>
      </c>
      <c r="O42" s="17" t="str">
        <f>IF(ISERROR(SUM(VLOOKUP($B42,'9日'!$B$6:$G$25,5,0),VLOOKUP($B42,'9日'!$B$6:$G$25,6,0))),"",SUM(VLOOKUP($B42,'9日'!$B$6:$G$25,5,0),VLOOKUP($B42,'9日'!$B$6:$G$25,6,0)))</f>
        <v/>
      </c>
      <c r="P42" s="17" t="str">
        <f>IF(ISERROR(SUM(VLOOKUP($B42,'10日'!$B$6:$G$25,5,0),VLOOKUP($B42,'10日'!$B$6:$G$25,6,0))),"",SUM(VLOOKUP($B42,'10日'!$B$6:$G$25,5,0),VLOOKUP($B42,'10日'!$B$6:$G$25,6,0)))</f>
        <v/>
      </c>
      <c r="Q42" s="17" t="str">
        <f>IF(ISERROR(SUM(VLOOKUP($B42,'11日'!$B$6:$G$25,5,0),VLOOKUP($B42,'11日'!$B$6:$G$25,6,0))),"",SUM(VLOOKUP($B42,'11日'!$B$6:$G$25,5,0),VLOOKUP($B42,'11日'!$B$6:$G$25,6,0)))</f>
        <v/>
      </c>
      <c r="R42" s="17" t="str">
        <f>IF(ISERROR(SUM(VLOOKUP($B42,'12日'!$B$6:$G$25,5,0),VLOOKUP($B42,'12日'!$B$6:$G$25,6,0))),"",SUM(VLOOKUP($B42,'12日'!$B$6:$G$25,5,0),VLOOKUP($B42,'12日'!$B$6:$G$25,6,0)))</f>
        <v/>
      </c>
      <c r="S42" s="17" t="str">
        <f>IF(ISERROR(SUM(VLOOKUP($B42,'13日'!$B$6:$G$25,5,0),VLOOKUP($B42,'13日'!$B$6:$G$25,6,0))),"",SUM(VLOOKUP($B42,'13日'!$B$6:$G$25,5,0),VLOOKUP($B42,'13日'!$B$6:$G$25,6,0)))</f>
        <v/>
      </c>
      <c r="T42" s="17" t="str">
        <f>IF(ISERROR(SUM(VLOOKUP($B42,'14日'!$B$6:$G$25,5,0),VLOOKUP($B42,'14日'!$B$6:$G$25,6,0))),"",SUM(VLOOKUP($B42,'14日'!$B$6:$G$25,5,0),VLOOKUP($B42,'14日'!$B$6:$G$25,6,0)))</f>
        <v/>
      </c>
      <c r="U42" s="17" t="str">
        <f>IF(ISERROR(SUM(VLOOKUP($B42,'15日'!$B$6:$G$25,5,0),VLOOKUP($B42,'15日'!$B$6:$G$25,6,0))),"",SUM(VLOOKUP($B42,'15日'!$B$6:$G$25,5,0),VLOOKUP($B42,'15日'!$B$6:$G$25,6,0)))</f>
        <v/>
      </c>
      <c r="V42" s="17" t="str">
        <f>IF(ISERROR(SUM(VLOOKUP($B42,'16日'!$B$6:$G$25,5,0),VLOOKUP($B42,'16日'!$B$6:$G$25,6,0))),"",SUM(VLOOKUP($B42,'16日'!$B$6:$G$25,5,0),VLOOKUP($B42,'16日'!$B$6:$G$25,6,0)))</f>
        <v/>
      </c>
      <c r="W42" s="17" t="str">
        <f>IF(ISERROR(SUM(VLOOKUP($B42,'17日'!$B$6:$G$25,5,0),VLOOKUP($B42,'17日'!$B$6:$G$25,6,0))),"",SUM(VLOOKUP($B42,'17日'!$B$6:$G$25,5,0),VLOOKUP($B42,'17日'!$B$6:$G$25,6,0)))</f>
        <v/>
      </c>
      <c r="X42" s="17" t="str">
        <f>IF(ISERROR(SUM(VLOOKUP($B42,'18日'!$B$6:$G$25,5,0),VLOOKUP($B42,'18日'!$B$6:$G$25,6,0))),"",SUM(VLOOKUP($B42,'18日'!$B$6:$G$25,5,0),VLOOKUP($B42,'18日'!$B$6:$G$25,6,0)))</f>
        <v/>
      </c>
      <c r="Y42" s="17" t="str">
        <f>IF(ISERROR(SUM(VLOOKUP($B42,'19日'!$B$6:$G$25,5,0),VLOOKUP($B42,'19日'!$B$6:$G$25,6,0))),"",SUM(VLOOKUP($B42,'19日'!$B$6:$G$25,5,0),VLOOKUP($B42,'19日'!$B$6:$G$25,6,0)))</f>
        <v/>
      </c>
      <c r="Z42" s="17" t="str">
        <f>IF(ISERROR(SUM(VLOOKUP($B42,'20日'!$B$6:$G$25,5,0),VLOOKUP($B42,'20日'!$B$6:$G$25,6,0))),"",SUM(VLOOKUP($B42,'20日'!$B$6:$G$25,5,0),VLOOKUP($B42,'20日'!$B$6:$G$25,6,0)))</f>
        <v/>
      </c>
      <c r="AA42" s="17" t="str">
        <f>IF(ISERROR(SUM(VLOOKUP($B42,'21日'!$B$6:$G$25,5,0),VLOOKUP($B42,'21日'!$B$6:$G$25,6,0))),"",SUM(VLOOKUP($B42,'21日'!$B$6:$G$25,5,0),VLOOKUP($B42,'21日'!$B$6:$G$25,6,0)))</f>
        <v/>
      </c>
      <c r="AB42" s="17" t="str">
        <f>IF(ISERROR(SUM(VLOOKUP($B42,'22日'!$B$6:$G$25,5,0),VLOOKUP($B42,'22日'!$B$6:$G$25,6,0))),"",SUM(VLOOKUP($B42,'22日'!$B$6:$G$25,5,0),VLOOKUP($B42,'22日'!$B$6:$G$25,6,0)))</f>
        <v/>
      </c>
      <c r="AC42" s="17" t="str">
        <f>IF(ISERROR(SUM(VLOOKUP($B42,'23日'!$B$6:$G$25,5,0),VLOOKUP($B42,'23日'!$B$6:$G$25,6,0))),"",SUM(VLOOKUP($B42,'23日'!$B$6:$G$25,5,0),VLOOKUP($B42,'23日'!$B$6:$G$25,6,0)))</f>
        <v/>
      </c>
      <c r="AD42" s="17" t="str">
        <f>IF(ISERROR(SUM(VLOOKUP($B42,'24日'!$B$6:$G$25,5,0),VLOOKUP($B42,'24日'!$B$6:$G$25,6,0))),"",SUM(VLOOKUP($B42,'24日'!$B$6:$G$25,5,0),VLOOKUP($B42,'24日'!$B$6:$G$25,6,0)))</f>
        <v/>
      </c>
      <c r="AE42" s="17" t="str">
        <f>IF(ISERROR(SUM(VLOOKUP($B42,'25日'!$B$6:$G$25,5,0),VLOOKUP($B42,'25日'!$B$6:$G$25,6,0))),"",SUM(VLOOKUP($B42,'25日'!$B$6:$G$25,5,0),VLOOKUP($B42,'25日'!$B$6:$G$25,6,0)))</f>
        <v/>
      </c>
      <c r="AF42" s="17" t="str">
        <f>IF(ISERROR(SUM(VLOOKUP($B42,'26日'!$B$6:$G$25,5,0),VLOOKUP($B42,'26日'!$B$6:$G$25,6,0))),"",SUM(VLOOKUP($B42,'26日'!$B$6:$G$25,5,0),VLOOKUP($B42,'26日'!$B$6:$G$25,6,0)))</f>
        <v/>
      </c>
      <c r="AG42" s="17" t="str">
        <f>IF(ISERROR(SUM(VLOOKUP($B42,'27日'!$B$6:$G$25,5,0),VLOOKUP($B42,'27日'!$B$6:$G$25,6,0))),"",SUM(VLOOKUP($B42,'27日'!$B$6:$G$25,5,0),VLOOKUP($B42,'27日'!$B$6:$G$25,6,0)))</f>
        <v/>
      </c>
      <c r="AH42" s="17" t="str">
        <f>IF(ISERROR(SUM(VLOOKUP($B42,'28日'!$B$6:$G$25,5,0),VLOOKUP($B42,'28日'!$B$6:$G$25,6,0))),"",SUM(VLOOKUP($B42,'28日'!$B$6:$G$25,5,0),VLOOKUP($B42,'28日'!$B$6:$G$25,6,0)))</f>
        <v/>
      </c>
      <c r="AI42" s="17" t="str">
        <f>IF(ISERROR(SUM(VLOOKUP($B42,'29日'!$B$6:$G$25,5,0),VLOOKUP($B42,'29日'!$B$6:$G$25,6,0))),"",SUM(VLOOKUP($B42,'29日'!$B$6:$G$25,5,0),VLOOKUP($B42,'29日'!$B$6:$G$25,6,0)))</f>
        <v/>
      </c>
      <c r="AJ42" s="17" t="str">
        <f>IF(ISERROR(SUM(VLOOKUP($B42,'30日'!$B$6:$G$25,5,0),VLOOKUP($B42,'30日'!$B$6:$G$25,6,0))),"",SUM(VLOOKUP($B42,'30日'!$B$6:$G$25,5,0),VLOOKUP($B42,'30日'!$B$6:$G$25,6,0)))</f>
        <v/>
      </c>
      <c r="AK42" s="17" t="str">
        <f>IF(ISERROR(SUM(VLOOKUP($B42,'31日'!$B$6:$G$25,5,0),VLOOKUP($B42,'31日'!$B$6:$G$25,6,0))),"",SUM(VLOOKUP($B42,'31日'!$B$6:$G$25,5,0),VLOOKUP($B42,'31日'!$B$6:$G$25,6,0)))</f>
        <v/>
      </c>
    </row>
    <row r="43" spans="2:37">
      <c r="B43" s="52"/>
      <c r="C43" s="54"/>
      <c r="D43" s="56"/>
      <c r="E43" s="19" t="s">
        <v>9</v>
      </c>
      <c r="F43" s="18">
        <f t="shared" si="18"/>
        <v>0</v>
      </c>
      <c r="G43" s="18" t="str">
        <f>VLOOKUP($B42,'1日'!$B$6:$G$25,4,0)</f>
        <v/>
      </c>
      <c r="H43" s="18" t="str">
        <f>VLOOKUP($B42,'2日'!$B$6:$G$25,4,0)</f>
        <v/>
      </c>
      <c r="I43" s="18" t="str">
        <f>VLOOKUP($B42,'3日'!$B$6:$G$25,4,0)</f>
        <v/>
      </c>
      <c r="J43" s="18" t="str">
        <f>VLOOKUP($B42,'4日'!$B$6:$G$25,4,0)</f>
        <v/>
      </c>
      <c r="K43" s="18" t="str">
        <f>VLOOKUP($B42,'5日'!$B$6:$G$25,4,0)</f>
        <v/>
      </c>
      <c r="L43" s="18" t="str">
        <f>VLOOKUP($B42,'6日'!$B$6:$G$25,4,0)</f>
        <v/>
      </c>
      <c r="M43" s="18" t="str">
        <f>VLOOKUP($B42,'7日'!$B$6:$G$25,4,0)</f>
        <v/>
      </c>
      <c r="N43" s="18" t="str">
        <f>VLOOKUP($B42,'8日'!$B$6:$G$25,4,0)</f>
        <v/>
      </c>
      <c r="O43" s="18" t="str">
        <f>VLOOKUP($B42,'9日'!$B$6:$G$25,4,0)</f>
        <v/>
      </c>
      <c r="P43" s="18" t="str">
        <f>VLOOKUP($B42,'10日'!$B$6:$G$25,4,0)</f>
        <v/>
      </c>
      <c r="Q43" s="18" t="str">
        <f>VLOOKUP($B42,'11日'!$B$6:$G$25,4,0)</f>
        <v/>
      </c>
      <c r="R43" s="18" t="str">
        <f>VLOOKUP($B42,'12日'!$B$6:$G$25,4,0)</f>
        <v/>
      </c>
      <c r="S43" s="18" t="str">
        <f>VLOOKUP($B42,'13日'!$B$6:$G$25,4,0)</f>
        <v/>
      </c>
      <c r="T43" s="18" t="str">
        <f>VLOOKUP($B42,'14日'!$B$6:$G$25,4,0)</f>
        <v/>
      </c>
      <c r="U43" s="18" t="str">
        <f>VLOOKUP($B42,'15日'!$B$6:$G$25,4,0)</f>
        <v/>
      </c>
      <c r="V43" s="18" t="str">
        <f>VLOOKUP($B42,'16日'!$B$6:$G$25,4,0)</f>
        <v/>
      </c>
      <c r="W43" s="18" t="str">
        <f>VLOOKUP($B42,'17日'!$B$6:$G$25,4,0)</f>
        <v/>
      </c>
      <c r="X43" s="18" t="str">
        <f>VLOOKUP($B42,'18日'!$B$6:$G$25,4,0)</f>
        <v/>
      </c>
      <c r="Y43" s="18" t="str">
        <f>VLOOKUP($B42,'19日'!$B$6:$G$25,4,0)</f>
        <v/>
      </c>
      <c r="Z43" s="18" t="str">
        <f>VLOOKUP($B42,'20日'!$B$6:$G$25,4,0)</f>
        <v/>
      </c>
      <c r="AA43" s="18" t="str">
        <f>VLOOKUP($B42,'21日'!$B$6:$G$25,4,0)</f>
        <v/>
      </c>
      <c r="AB43" s="18" t="str">
        <f>VLOOKUP($B42,'22日'!$B$6:$G$25,4,0)</f>
        <v/>
      </c>
      <c r="AC43" s="18" t="str">
        <f>VLOOKUP($B42,'23日'!$B$6:$G$25,4,0)</f>
        <v/>
      </c>
      <c r="AD43" s="18" t="str">
        <f>VLOOKUP($B42,'24日'!$B$6:$G$25,4,0)</f>
        <v/>
      </c>
      <c r="AE43" s="18" t="str">
        <f>VLOOKUP($B42,'25日'!$B$6:$G$25,4,0)</f>
        <v/>
      </c>
      <c r="AF43" s="18" t="str">
        <f>VLOOKUP($B42,'26日'!$B$6:$G$25,4,0)</f>
        <v/>
      </c>
      <c r="AG43" s="18" t="str">
        <f>VLOOKUP($B42,'27日'!$B$6:$G$25,4,0)</f>
        <v/>
      </c>
      <c r="AH43" s="18" t="str">
        <f>VLOOKUP($B42,'28日'!$B$6:$G$25,4,0)</f>
        <v/>
      </c>
      <c r="AI43" s="18" t="str">
        <f>VLOOKUP($B42,'29日'!$B$6:$G$25,4,0)</f>
        <v/>
      </c>
      <c r="AJ43" s="18" t="str">
        <f>VLOOKUP($B42,'30日'!$B$6:$G$25,4,0)</f>
        <v/>
      </c>
      <c r="AK43" s="18" t="str">
        <f>VLOOKUP($B42,'31日'!$B$6:$G$25,4,0)</f>
        <v/>
      </c>
    </row>
    <row r="44" spans="2:37">
      <c r="B44" s="51">
        <v>18</v>
      </c>
      <c r="C44" s="53"/>
      <c r="D44" s="55"/>
      <c r="E44" s="17" t="s">
        <v>33</v>
      </c>
      <c r="F44" s="17">
        <f t="shared" si="18"/>
        <v>0</v>
      </c>
      <c r="G44" s="17" t="str">
        <f>IF(ISERROR(SUM(VLOOKUP($B44,'1日'!$B$6:$G$25,5,0),VLOOKUP($B44,'1日'!$B$6:$G$25,6,0))),"",SUM(VLOOKUP($B44,'1日'!$B$6:$G$25,5,0),VLOOKUP($B44,'1日'!$B$6:$G$25,6,0)))</f>
        <v/>
      </c>
      <c r="H44" s="17" t="str">
        <f>IF(ISERROR(SUM(VLOOKUP($B44,'2日'!$B$6:$G$25,5,0),VLOOKUP($B44,'2日'!$B$6:$G$25,6,0))),"",SUM(VLOOKUP($B44,'2日'!$B$6:$G$25,5,0),VLOOKUP($B44,'2日'!$B$6:$G$25,6,0)))</f>
        <v/>
      </c>
      <c r="I44" s="17" t="str">
        <f>IF(ISERROR(SUM(VLOOKUP($B44,'3日'!$B$6:$G$25,5,0),VLOOKUP($B44,'3日'!$B$6:$G$25,6,0))),"",SUM(VLOOKUP($B44,'3日'!$B$6:$G$25,5,0),VLOOKUP($B44,'3日'!$B$6:$G$25,6,0)))</f>
        <v/>
      </c>
      <c r="J44" s="17" t="str">
        <f>IF(ISERROR(SUM(VLOOKUP($B44,'4日'!$B$6:$G$25,5,0),VLOOKUP($B44,'4日'!$B$6:$G$25,6,0))),"",SUM(VLOOKUP($B44,'4日'!$B$6:$G$25,5,0),VLOOKUP($B44,'4日'!$B$6:$G$25,6,0)))</f>
        <v/>
      </c>
      <c r="K44" s="17" t="str">
        <f>IF(ISERROR(SUM(VLOOKUP($B44,'5日'!$B$6:$G$25,5,0),VLOOKUP($B44,'5日'!$B$6:$G$25,6,0))),"",SUM(VLOOKUP($B44,'5日'!$B$6:$G$25,5,0),VLOOKUP($B44,'5日'!$B$6:$G$25,6,0)))</f>
        <v/>
      </c>
      <c r="L44" s="17" t="str">
        <f>IF(ISERROR(SUM(VLOOKUP($B44,'6日'!$B$6:$G$25,5,0),VLOOKUP($B44,'6日'!$B$6:$G$25,6,0))),"",SUM(VLOOKUP($B44,'6日'!$B$6:$G$25,5,0),VLOOKUP($B44,'6日'!$B$6:$G$25,6,0)))</f>
        <v/>
      </c>
      <c r="M44" s="17" t="str">
        <f>IF(ISERROR(SUM(VLOOKUP($B44,'7日'!$B$6:$G$25,5,0),VLOOKUP($B44,'7日'!$B$6:$G$25,6,0))),"",SUM(VLOOKUP($B44,'7日'!$B$6:$G$25,5,0),VLOOKUP($B44,'7日'!$B$6:$G$25,6,0)))</f>
        <v/>
      </c>
      <c r="N44" s="17" t="str">
        <f>IF(ISERROR(SUM(VLOOKUP($B44,'8日'!$B$6:$G$25,5,0),VLOOKUP($B44,'8日'!$B$6:$G$25,6,0))),"",SUM(VLOOKUP($B44,'8日'!$B$6:$G$25,5,0),VLOOKUP($B44,'8日'!$B$6:$G$25,6,0)))</f>
        <v/>
      </c>
      <c r="O44" s="17" t="str">
        <f>IF(ISERROR(SUM(VLOOKUP($B44,'9日'!$B$6:$G$25,5,0),VLOOKUP($B44,'9日'!$B$6:$G$25,6,0))),"",SUM(VLOOKUP($B44,'9日'!$B$6:$G$25,5,0),VLOOKUP($B44,'9日'!$B$6:$G$25,6,0)))</f>
        <v/>
      </c>
      <c r="P44" s="17" t="str">
        <f>IF(ISERROR(SUM(VLOOKUP($B44,'10日'!$B$6:$G$25,5,0),VLOOKUP($B44,'10日'!$B$6:$G$25,6,0))),"",SUM(VLOOKUP($B44,'10日'!$B$6:$G$25,5,0),VLOOKUP($B44,'10日'!$B$6:$G$25,6,0)))</f>
        <v/>
      </c>
      <c r="Q44" s="17" t="str">
        <f>IF(ISERROR(SUM(VLOOKUP($B44,'11日'!$B$6:$G$25,5,0),VLOOKUP($B44,'11日'!$B$6:$G$25,6,0))),"",SUM(VLOOKUP($B44,'11日'!$B$6:$G$25,5,0),VLOOKUP($B44,'11日'!$B$6:$G$25,6,0)))</f>
        <v/>
      </c>
      <c r="R44" s="17" t="str">
        <f>IF(ISERROR(SUM(VLOOKUP($B44,'12日'!$B$6:$G$25,5,0),VLOOKUP($B44,'12日'!$B$6:$G$25,6,0))),"",SUM(VLOOKUP($B44,'12日'!$B$6:$G$25,5,0),VLOOKUP($B44,'12日'!$B$6:$G$25,6,0)))</f>
        <v/>
      </c>
      <c r="S44" s="17" t="str">
        <f>IF(ISERROR(SUM(VLOOKUP($B44,'13日'!$B$6:$G$25,5,0),VLOOKUP($B44,'13日'!$B$6:$G$25,6,0))),"",SUM(VLOOKUP($B44,'13日'!$B$6:$G$25,5,0),VLOOKUP($B44,'13日'!$B$6:$G$25,6,0)))</f>
        <v/>
      </c>
      <c r="T44" s="17" t="str">
        <f>IF(ISERROR(SUM(VLOOKUP($B44,'14日'!$B$6:$G$25,5,0),VLOOKUP($B44,'14日'!$B$6:$G$25,6,0))),"",SUM(VLOOKUP($B44,'14日'!$B$6:$G$25,5,0),VLOOKUP($B44,'14日'!$B$6:$G$25,6,0)))</f>
        <v/>
      </c>
      <c r="U44" s="17" t="str">
        <f>IF(ISERROR(SUM(VLOOKUP($B44,'15日'!$B$6:$G$25,5,0),VLOOKUP($B44,'15日'!$B$6:$G$25,6,0))),"",SUM(VLOOKUP($B44,'15日'!$B$6:$G$25,5,0),VLOOKUP($B44,'15日'!$B$6:$G$25,6,0)))</f>
        <v/>
      </c>
      <c r="V44" s="17" t="str">
        <f>IF(ISERROR(SUM(VLOOKUP($B44,'16日'!$B$6:$G$25,5,0),VLOOKUP($B44,'16日'!$B$6:$G$25,6,0))),"",SUM(VLOOKUP($B44,'16日'!$B$6:$G$25,5,0),VLOOKUP($B44,'16日'!$B$6:$G$25,6,0)))</f>
        <v/>
      </c>
      <c r="W44" s="17" t="str">
        <f>IF(ISERROR(SUM(VLOOKUP($B44,'17日'!$B$6:$G$25,5,0),VLOOKUP($B44,'17日'!$B$6:$G$25,6,0))),"",SUM(VLOOKUP($B44,'17日'!$B$6:$G$25,5,0),VLOOKUP($B44,'17日'!$B$6:$G$25,6,0)))</f>
        <v/>
      </c>
      <c r="X44" s="17" t="str">
        <f>IF(ISERROR(SUM(VLOOKUP($B44,'18日'!$B$6:$G$25,5,0),VLOOKUP($B44,'18日'!$B$6:$G$25,6,0))),"",SUM(VLOOKUP($B44,'18日'!$B$6:$G$25,5,0),VLOOKUP($B44,'18日'!$B$6:$G$25,6,0)))</f>
        <v/>
      </c>
      <c r="Y44" s="17" t="str">
        <f>IF(ISERROR(SUM(VLOOKUP($B44,'19日'!$B$6:$G$25,5,0),VLOOKUP($B44,'19日'!$B$6:$G$25,6,0))),"",SUM(VLOOKUP($B44,'19日'!$B$6:$G$25,5,0),VLOOKUP($B44,'19日'!$B$6:$G$25,6,0)))</f>
        <v/>
      </c>
      <c r="Z44" s="17" t="str">
        <f>IF(ISERROR(SUM(VLOOKUP($B44,'20日'!$B$6:$G$25,5,0),VLOOKUP($B44,'20日'!$B$6:$G$25,6,0))),"",SUM(VLOOKUP($B44,'20日'!$B$6:$G$25,5,0),VLOOKUP($B44,'20日'!$B$6:$G$25,6,0)))</f>
        <v/>
      </c>
      <c r="AA44" s="17" t="str">
        <f>IF(ISERROR(SUM(VLOOKUP($B44,'21日'!$B$6:$G$25,5,0),VLOOKUP($B44,'21日'!$B$6:$G$25,6,0))),"",SUM(VLOOKUP($B44,'21日'!$B$6:$G$25,5,0),VLOOKUP($B44,'21日'!$B$6:$G$25,6,0)))</f>
        <v/>
      </c>
      <c r="AB44" s="17" t="str">
        <f>IF(ISERROR(SUM(VLOOKUP($B44,'22日'!$B$6:$G$25,5,0),VLOOKUP($B44,'22日'!$B$6:$G$25,6,0))),"",SUM(VLOOKUP($B44,'22日'!$B$6:$G$25,5,0),VLOOKUP($B44,'22日'!$B$6:$G$25,6,0)))</f>
        <v/>
      </c>
      <c r="AC44" s="17" t="str">
        <f>IF(ISERROR(SUM(VLOOKUP($B44,'23日'!$B$6:$G$25,5,0),VLOOKUP($B44,'23日'!$B$6:$G$25,6,0))),"",SUM(VLOOKUP($B44,'23日'!$B$6:$G$25,5,0),VLOOKUP($B44,'23日'!$B$6:$G$25,6,0)))</f>
        <v/>
      </c>
      <c r="AD44" s="17" t="str">
        <f>IF(ISERROR(SUM(VLOOKUP($B44,'24日'!$B$6:$G$25,5,0),VLOOKUP($B44,'24日'!$B$6:$G$25,6,0))),"",SUM(VLOOKUP($B44,'24日'!$B$6:$G$25,5,0),VLOOKUP($B44,'24日'!$B$6:$G$25,6,0)))</f>
        <v/>
      </c>
      <c r="AE44" s="17" t="str">
        <f>IF(ISERROR(SUM(VLOOKUP($B44,'25日'!$B$6:$G$25,5,0),VLOOKUP($B44,'25日'!$B$6:$G$25,6,0))),"",SUM(VLOOKUP($B44,'25日'!$B$6:$G$25,5,0),VLOOKUP($B44,'25日'!$B$6:$G$25,6,0)))</f>
        <v/>
      </c>
      <c r="AF44" s="17" t="str">
        <f>IF(ISERROR(SUM(VLOOKUP($B44,'26日'!$B$6:$G$25,5,0),VLOOKUP($B44,'26日'!$B$6:$G$25,6,0))),"",SUM(VLOOKUP($B44,'26日'!$B$6:$G$25,5,0),VLOOKUP($B44,'26日'!$B$6:$G$25,6,0)))</f>
        <v/>
      </c>
      <c r="AG44" s="17" t="str">
        <f>IF(ISERROR(SUM(VLOOKUP($B44,'27日'!$B$6:$G$25,5,0),VLOOKUP($B44,'27日'!$B$6:$G$25,6,0))),"",SUM(VLOOKUP($B44,'27日'!$B$6:$G$25,5,0),VLOOKUP($B44,'27日'!$B$6:$G$25,6,0)))</f>
        <v/>
      </c>
      <c r="AH44" s="17" t="str">
        <f>IF(ISERROR(SUM(VLOOKUP($B44,'28日'!$B$6:$G$25,5,0),VLOOKUP($B44,'28日'!$B$6:$G$25,6,0))),"",SUM(VLOOKUP($B44,'28日'!$B$6:$G$25,5,0),VLOOKUP($B44,'28日'!$B$6:$G$25,6,0)))</f>
        <v/>
      </c>
      <c r="AI44" s="17" t="str">
        <f>IF(ISERROR(SUM(VLOOKUP($B44,'29日'!$B$6:$G$25,5,0),VLOOKUP($B44,'29日'!$B$6:$G$25,6,0))),"",SUM(VLOOKUP($B44,'29日'!$B$6:$G$25,5,0),VLOOKUP($B44,'29日'!$B$6:$G$25,6,0)))</f>
        <v/>
      </c>
      <c r="AJ44" s="17" t="str">
        <f>IF(ISERROR(SUM(VLOOKUP($B44,'30日'!$B$6:$G$25,5,0),VLOOKUP($B44,'30日'!$B$6:$G$25,6,0))),"",SUM(VLOOKUP($B44,'30日'!$B$6:$G$25,5,0),VLOOKUP($B44,'30日'!$B$6:$G$25,6,0)))</f>
        <v/>
      </c>
      <c r="AK44" s="17" t="str">
        <f>IF(ISERROR(SUM(VLOOKUP($B44,'31日'!$B$6:$G$25,5,0),VLOOKUP($B44,'31日'!$B$6:$G$25,6,0))),"",SUM(VLOOKUP($B44,'31日'!$B$6:$G$25,5,0),VLOOKUP($B44,'31日'!$B$6:$G$25,6,0)))</f>
        <v/>
      </c>
    </row>
    <row r="45" spans="2:37">
      <c r="B45" s="52"/>
      <c r="C45" s="54"/>
      <c r="D45" s="56"/>
      <c r="E45" s="19" t="s">
        <v>9</v>
      </c>
      <c r="F45" s="18">
        <f t="shared" si="18"/>
        <v>0</v>
      </c>
      <c r="G45" s="18" t="str">
        <f>VLOOKUP($B44,'1日'!$B$6:$G$25,4,0)</f>
        <v/>
      </c>
      <c r="H45" s="18" t="str">
        <f>VLOOKUP($B44,'2日'!$B$6:$G$25,4,0)</f>
        <v/>
      </c>
      <c r="I45" s="18" t="str">
        <f>VLOOKUP($B44,'3日'!$B$6:$G$25,4,0)</f>
        <v/>
      </c>
      <c r="J45" s="18" t="str">
        <f>VLOOKUP($B44,'4日'!$B$6:$G$25,4,0)</f>
        <v/>
      </c>
      <c r="K45" s="18" t="str">
        <f>VLOOKUP($B44,'5日'!$B$6:$G$25,4,0)</f>
        <v/>
      </c>
      <c r="L45" s="18" t="str">
        <f>VLOOKUP($B44,'6日'!$B$6:$G$25,4,0)</f>
        <v/>
      </c>
      <c r="M45" s="18" t="str">
        <f>VLOOKUP($B44,'7日'!$B$6:$G$25,4,0)</f>
        <v/>
      </c>
      <c r="N45" s="18" t="str">
        <f>VLOOKUP($B44,'8日'!$B$6:$G$25,4,0)</f>
        <v/>
      </c>
      <c r="O45" s="18" t="str">
        <f>VLOOKUP($B44,'9日'!$B$6:$G$25,4,0)</f>
        <v/>
      </c>
      <c r="P45" s="18" t="str">
        <f>VLOOKUP($B44,'10日'!$B$6:$G$25,4,0)</f>
        <v/>
      </c>
      <c r="Q45" s="18" t="str">
        <f>VLOOKUP($B44,'11日'!$B$6:$G$25,4,0)</f>
        <v/>
      </c>
      <c r="R45" s="18" t="str">
        <f>VLOOKUP($B44,'12日'!$B$6:$G$25,4,0)</f>
        <v/>
      </c>
      <c r="S45" s="18" t="str">
        <f>VLOOKUP($B44,'13日'!$B$6:$G$25,4,0)</f>
        <v/>
      </c>
      <c r="T45" s="18" t="str">
        <f>VLOOKUP($B44,'14日'!$B$6:$G$25,4,0)</f>
        <v/>
      </c>
      <c r="U45" s="18" t="str">
        <f>VLOOKUP($B44,'15日'!$B$6:$G$25,4,0)</f>
        <v/>
      </c>
      <c r="V45" s="18" t="str">
        <f>VLOOKUP($B44,'16日'!$B$6:$G$25,4,0)</f>
        <v/>
      </c>
      <c r="W45" s="18" t="str">
        <f>VLOOKUP($B44,'17日'!$B$6:$G$25,4,0)</f>
        <v/>
      </c>
      <c r="X45" s="18" t="str">
        <f>VLOOKUP($B44,'18日'!$B$6:$G$25,4,0)</f>
        <v/>
      </c>
      <c r="Y45" s="18" t="str">
        <f>VLOOKUP($B44,'19日'!$B$6:$G$25,4,0)</f>
        <v/>
      </c>
      <c r="Z45" s="18" t="str">
        <f>VLOOKUP($B44,'20日'!$B$6:$G$25,4,0)</f>
        <v/>
      </c>
      <c r="AA45" s="18" t="str">
        <f>VLOOKUP($B44,'21日'!$B$6:$G$25,4,0)</f>
        <v/>
      </c>
      <c r="AB45" s="18" t="str">
        <f>VLOOKUP($B44,'22日'!$B$6:$G$25,4,0)</f>
        <v/>
      </c>
      <c r="AC45" s="18" t="str">
        <f>VLOOKUP($B44,'23日'!$B$6:$G$25,4,0)</f>
        <v/>
      </c>
      <c r="AD45" s="18" t="str">
        <f>VLOOKUP($B44,'24日'!$B$6:$G$25,4,0)</f>
        <v/>
      </c>
      <c r="AE45" s="18" t="str">
        <f>VLOOKUP($B44,'25日'!$B$6:$G$25,4,0)</f>
        <v/>
      </c>
      <c r="AF45" s="18" t="str">
        <f>VLOOKUP($B44,'26日'!$B$6:$G$25,4,0)</f>
        <v/>
      </c>
      <c r="AG45" s="18" t="str">
        <f>VLOOKUP($B44,'27日'!$B$6:$G$25,4,0)</f>
        <v/>
      </c>
      <c r="AH45" s="18" t="str">
        <f>VLOOKUP($B44,'28日'!$B$6:$G$25,4,0)</f>
        <v/>
      </c>
      <c r="AI45" s="18" t="str">
        <f>VLOOKUP($B44,'29日'!$B$6:$G$25,4,0)</f>
        <v/>
      </c>
      <c r="AJ45" s="18" t="str">
        <f>VLOOKUP($B44,'30日'!$B$6:$G$25,4,0)</f>
        <v/>
      </c>
      <c r="AK45" s="18" t="str">
        <f>VLOOKUP($B44,'31日'!$B$6:$G$25,4,0)</f>
        <v/>
      </c>
    </row>
    <row r="46" spans="2:37">
      <c r="B46" s="51">
        <v>19</v>
      </c>
      <c r="C46" s="53"/>
      <c r="D46" s="55"/>
      <c r="E46" s="17" t="s">
        <v>33</v>
      </c>
      <c r="F46" s="17">
        <f t="shared" si="18"/>
        <v>0</v>
      </c>
      <c r="G46" s="17" t="str">
        <f>IF(ISERROR(SUM(VLOOKUP($B46,'1日'!$B$6:$G$25,5,0),VLOOKUP($B46,'1日'!$B$6:$G$25,6,0))),"",SUM(VLOOKUP($B46,'1日'!$B$6:$G$25,5,0),VLOOKUP($B46,'1日'!$B$6:$G$25,6,0)))</f>
        <v/>
      </c>
      <c r="H46" s="17" t="str">
        <f>IF(ISERROR(SUM(VLOOKUP($B46,'2日'!$B$6:$G$25,5,0),VLOOKUP($B46,'2日'!$B$6:$G$25,6,0))),"",SUM(VLOOKUP($B46,'2日'!$B$6:$G$25,5,0),VLOOKUP($B46,'2日'!$B$6:$G$25,6,0)))</f>
        <v/>
      </c>
      <c r="I46" s="17" t="str">
        <f>IF(ISERROR(SUM(VLOOKUP($B46,'3日'!$B$6:$G$25,5,0),VLOOKUP($B46,'3日'!$B$6:$G$25,6,0))),"",SUM(VLOOKUP($B46,'3日'!$B$6:$G$25,5,0),VLOOKUP($B46,'3日'!$B$6:$G$25,6,0)))</f>
        <v/>
      </c>
      <c r="J46" s="17" t="str">
        <f>IF(ISERROR(SUM(VLOOKUP($B46,'4日'!$B$6:$G$25,5,0),VLOOKUP($B46,'4日'!$B$6:$G$25,6,0))),"",SUM(VLOOKUP($B46,'4日'!$B$6:$G$25,5,0),VLOOKUP($B46,'4日'!$B$6:$G$25,6,0)))</f>
        <v/>
      </c>
      <c r="K46" s="17" t="str">
        <f>IF(ISERROR(SUM(VLOOKUP($B46,'5日'!$B$6:$G$25,5,0),VLOOKUP($B46,'5日'!$B$6:$G$25,6,0))),"",SUM(VLOOKUP($B46,'5日'!$B$6:$G$25,5,0),VLOOKUP($B46,'5日'!$B$6:$G$25,6,0)))</f>
        <v/>
      </c>
      <c r="L46" s="17" t="str">
        <f>IF(ISERROR(SUM(VLOOKUP($B46,'6日'!$B$6:$G$25,5,0),VLOOKUP($B46,'6日'!$B$6:$G$25,6,0))),"",SUM(VLOOKUP($B46,'6日'!$B$6:$G$25,5,0),VLOOKUP($B46,'6日'!$B$6:$G$25,6,0)))</f>
        <v/>
      </c>
      <c r="M46" s="17" t="str">
        <f>IF(ISERROR(SUM(VLOOKUP($B46,'7日'!$B$6:$G$25,5,0),VLOOKUP($B46,'7日'!$B$6:$G$25,6,0))),"",SUM(VLOOKUP($B46,'7日'!$B$6:$G$25,5,0),VLOOKUP($B46,'7日'!$B$6:$G$25,6,0)))</f>
        <v/>
      </c>
      <c r="N46" s="17" t="str">
        <f>IF(ISERROR(SUM(VLOOKUP($B46,'8日'!$B$6:$G$25,5,0),VLOOKUP($B46,'8日'!$B$6:$G$25,6,0))),"",SUM(VLOOKUP($B46,'8日'!$B$6:$G$25,5,0),VLOOKUP($B46,'8日'!$B$6:$G$25,6,0)))</f>
        <v/>
      </c>
      <c r="O46" s="17" t="str">
        <f>IF(ISERROR(SUM(VLOOKUP($B46,'9日'!$B$6:$G$25,5,0),VLOOKUP($B46,'9日'!$B$6:$G$25,6,0))),"",SUM(VLOOKUP($B46,'9日'!$B$6:$G$25,5,0),VLOOKUP($B46,'9日'!$B$6:$G$25,6,0)))</f>
        <v/>
      </c>
      <c r="P46" s="17" t="str">
        <f>IF(ISERROR(SUM(VLOOKUP($B46,'10日'!$B$6:$G$25,5,0),VLOOKUP($B46,'10日'!$B$6:$G$25,6,0))),"",SUM(VLOOKUP($B46,'10日'!$B$6:$G$25,5,0),VLOOKUP($B46,'10日'!$B$6:$G$25,6,0)))</f>
        <v/>
      </c>
      <c r="Q46" s="17" t="str">
        <f>IF(ISERROR(SUM(VLOOKUP($B46,'11日'!$B$6:$G$25,5,0),VLOOKUP($B46,'11日'!$B$6:$G$25,6,0))),"",SUM(VLOOKUP($B46,'11日'!$B$6:$G$25,5,0),VLOOKUP($B46,'11日'!$B$6:$G$25,6,0)))</f>
        <v/>
      </c>
      <c r="R46" s="17" t="str">
        <f>IF(ISERROR(SUM(VLOOKUP($B46,'12日'!$B$6:$G$25,5,0),VLOOKUP($B46,'12日'!$B$6:$G$25,6,0))),"",SUM(VLOOKUP($B46,'12日'!$B$6:$G$25,5,0),VLOOKUP($B46,'12日'!$B$6:$G$25,6,0)))</f>
        <v/>
      </c>
      <c r="S46" s="17" t="str">
        <f>IF(ISERROR(SUM(VLOOKUP($B46,'13日'!$B$6:$G$25,5,0),VLOOKUP($B46,'13日'!$B$6:$G$25,6,0))),"",SUM(VLOOKUP($B46,'13日'!$B$6:$G$25,5,0),VLOOKUP($B46,'13日'!$B$6:$G$25,6,0)))</f>
        <v/>
      </c>
      <c r="T46" s="17" t="str">
        <f>IF(ISERROR(SUM(VLOOKUP($B46,'14日'!$B$6:$G$25,5,0),VLOOKUP($B46,'14日'!$B$6:$G$25,6,0))),"",SUM(VLOOKUP($B46,'14日'!$B$6:$G$25,5,0),VLOOKUP($B46,'14日'!$B$6:$G$25,6,0)))</f>
        <v/>
      </c>
      <c r="U46" s="17" t="str">
        <f>IF(ISERROR(SUM(VLOOKUP($B46,'15日'!$B$6:$G$25,5,0),VLOOKUP($B46,'15日'!$B$6:$G$25,6,0))),"",SUM(VLOOKUP($B46,'15日'!$B$6:$G$25,5,0),VLOOKUP($B46,'15日'!$B$6:$G$25,6,0)))</f>
        <v/>
      </c>
      <c r="V46" s="17" t="str">
        <f>IF(ISERROR(SUM(VLOOKUP($B46,'16日'!$B$6:$G$25,5,0),VLOOKUP($B46,'16日'!$B$6:$G$25,6,0))),"",SUM(VLOOKUP($B46,'16日'!$B$6:$G$25,5,0),VLOOKUP($B46,'16日'!$B$6:$G$25,6,0)))</f>
        <v/>
      </c>
      <c r="W46" s="17" t="str">
        <f>IF(ISERROR(SUM(VLOOKUP($B46,'17日'!$B$6:$G$25,5,0),VLOOKUP($B46,'17日'!$B$6:$G$25,6,0))),"",SUM(VLOOKUP($B46,'17日'!$B$6:$G$25,5,0),VLOOKUP($B46,'17日'!$B$6:$G$25,6,0)))</f>
        <v/>
      </c>
      <c r="X46" s="17" t="str">
        <f>IF(ISERROR(SUM(VLOOKUP($B46,'18日'!$B$6:$G$25,5,0),VLOOKUP($B46,'18日'!$B$6:$G$25,6,0))),"",SUM(VLOOKUP($B46,'18日'!$B$6:$G$25,5,0),VLOOKUP($B46,'18日'!$B$6:$G$25,6,0)))</f>
        <v/>
      </c>
      <c r="Y46" s="17" t="str">
        <f>IF(ISERROR(SUM(VLOOKUP($B46,'19日'!$B$6:$G$25,5,0),VLOOKUP($B46,'19日'!$B$6:$G$25,6,0))),"",SUM(VLOOKUP($B46,'19日'!$B$6:$G$25,5,0),VLOOKUP($B46,'19日'!$B$6:$G$25,6,0)))</f>
        <v/>
      </c>
      <c r="Z46" s="17" t="str">
        <f>IF(ISERROR(SUM(VLOOKUP($B46,'20日'!$B$6:$G$25,5,0),VLOOKUP($B46,'20日'!$B$6:$G$25,6,0))),"",SUM(VLOOKUP($B46,'20日'!$B$6:$G$25,5,0),VLOOKUP($B46,'20日'!$B$6:$G$25,6,0)))</f>
        <v/>
      </c>
      <c r="AA46" s="17" t="str">
        <f>IF(ISERROR(SUM(VLOOKUP($B46,'21日'!$B$6:$G$25,5,0),VLOOKUP($B46,'21日'!$B$6:$G$25,6,0))),"",SUM(VLOOKUP($B46,'21日'!$B$6:$G$25,5,0),VLOOKUP($B46,'21日'!$B$6:$G$25,6,0)))</f>
        <v/>
      </c>
      <c r="AB46" s="17" t="str">
        <f>IF(ISERROR(SUM(VLOOKUP($B46,'22日'!$B$6:$G$25,5,0),VLOOKUP($B46,'22日'!$B$6:$G$25,6,0))),"",SUM(VLOOKUP($B46,'22日'!$B$6:$G$25,5,0),VLOOKUP($B46,'22日'!$B$6:$G$25,6,0)))</f>
        <v/>
      </c>
      <c r="AC46" s="17" t="str">
        <f>IF(ISERROR(SUM(VLOOKUP($B46,'23日'!$B$6:$G$25,5,0),VLOOKUP($B46,'23日'!$B$6:$G$25,6,0))),"",SUM(VLOOKUP($B46,'23日'!$B$6:$G$25,5,0),VLOOKUP($B46,'23日'!$B$6:$G$25,6,0)))</f>
        <v/>
      </c>
      <c r="AD46" s="17" t="str">
        <f>IF(ISERROR(SUM(VLOOKUP($B46,'24日'!$B$6:$G$25,5,0),VLOOKUP($B46,'24日'!$B$6:$G$25,6,0))),"",SUM(VLOOKUP($B46,'24日'!$B$6:$G$25,5,0),VLOOKUP($B46,'24日'!$B$6:$G$25,6,0)))</f>
        <v/>
      </c>
      <c r="AE46" s="17" t="str">
        <f>IF(ISERROR(SUM(VLOOKUP($B46,'25日'!$B$6:$G$25,5,0),VLOOKUP($B46,'25日'!$B$6:$G$25,6,0))),"",SUM(VLOOKUP($B46,'25日'!$B$6:$G$25,5,0),VLOOKUP($B46,'25日'!$B$6:$G$25,6,0)))</f>
        <v/>
      </c>
      <c r="AF46" s="17" t="str">
        <f>IF(ISERROR(SUM(VLOOKUP($B46,'26日'!$B$6:$G$25,5,0),VLOOKUP($B46,'26日'!$B$6:$G$25,6,0))),"",SUM(VLOOKUP($B46,'26日'!$B$6:$G$25,5,0),VLOOKUP($B46,'26日'!$B$6:$G$25,6,0)))</f>
        <v/>
      </c>
      <c r="AG46" s="17" t="str">
        <f>IF(ISERROR(SUM(VLOOKUP($B46,'27日'!$B$6:$G$25,5,0),VLOOKUP($B46,'27日'!$B$6:$G$25,6,0))),"",SUM(VLOOKUP($B46,'27日'!$B$6:$G$25,5,0),VLOOKUP($B46,'27日'!$B$6:$G$25,6,0)))</f>
        <v/>
      </c>
      <c r="AH46" s="17" t="str">
        <f>IF(ISERROR(SUM(VLOOKUP($B46,'28日'!$B$6:$G$25,5,0),VLOOKUP($B46,'28日'!$B$6:$G$25,6,0))),"",SUM(VLOOKUP($B46,'28日'!$B$6:$G$25,5,0),VLOOKUP($B46,'28日'!$B$6:$G$25,6,0)))</f>
        <v/>
      </c>
      <c r="AI46" s="17" t="str">
        <f>IF(ISERROR(SUM(VLOOKUP($B46,'29日'!$B$6:$G$25,5,0),VLOOKUP($B46,'29日'!$B$6:$G$25,6,0))),"",SUM(VLOOKUP($B46,'29日'!$B$6:$G$25,5,0),VLOOKUP($B46,'29日'!$B$6:$G$25,6,0)))</f>
        <v/>
      </c>
      <c r="AJ46" s="17" t="str">
        <f>IF(ISERROR(SUM(VLOOKUP($B46,'30日'!$B$6:$G$25,5,0),VLOOKUP($B46,'30日'!$B$6:$G$25,6,0))),"",SUM(VLOOKUP($B46,'30日'!$B$6:$G$25,5,0),VLOOKUP($B46,'30日'!$B$6:$G$25,6,0)))</f>
        <v/>
      </c>
      <c r="AK46" s="17" t="str">
        <f>IF(ISERROR(SUM(VLOOKUP($B46,'31日'!$B$6:$G$25,5,0),VLOOKUP($B46,'31日'!$B$6:$G$25,6,0))),"",SUM(VLOOKUP($B46,'31日'!$B$6:$G$25,5,0),VLOOKUP($B46,'31日'!$B$6:$G$25,6,0)))</f>
        <v/>
      </c>
    </row>
    <row r="47" spans="2:37">
      <c r="B47" s="52"/>
      <c r="C47" s="54"/>
      <c r="D47" s="56"/>
      <c r="E47" s="19" t="s">
        <v>9</v>
      </c>
      <c r="F47" s="18">
        <f t="shared" si="18"/>
        <v>0</v>
      </c>
      <c r="G47" s="18" t="str">
        <f>VLOOKUP($B46,'1日'!$B$6:$G$25,4,0)</f>
        <v/>
      </c>
      <c r="H47" s="18" t="str">
        <f>VLOOKUP($B46,'2日'!$B$6:$G$25,4,0)</f>
        <v/>
      </c>
      <c r="I47" s="18" t="str">
        <f>VLOOKUP($B46,'3日'!$B$6:$G$25,4,0)</f>
        <v/>
      </c>
      <c r="J47" s="18" t="str">
        <f>VLOOKUP($B46,'4日'!$B$6:$G$25,4,0)</f>
        <v/>
      </c>
      <c r="K47" s="18" t="str">
        <f>VLOOKUP($B46,'5日'!$B$6:$G$25,4,0)</f>
        <v/>
      </c>
      <c r="L47" s="18" t="str">
        <f>VLOOKUP($B46,'6日'!$B$6:$G$25,4,0)</f>
        <v/>
      </c>
      <c r="M47" s="18" t="str">
        <f>VLOOKUP($B46,'7日'!$B$6:$G$25,4,0)</f>
        <v/>
      </c>
      <c r="N47" s="18" t="str">
        <f>VLOOKUP($B46,'8日'!$B$6:$G$25,4,0)</f>
        <v/>
      </c>
      <c r="O47" s="18" t="str">
        <f>VLOOKUP($B46,'9日'!$B$6:$G$25,4,0)</f>
        <v/>
      </c>
      <c r="P47" s="18" t="str">
        <f>VLOOKUP($B46,'10日'!$B$6:$G$25,4,0)</f>
        <v/>
      </c>
      <c r="Q47" s="18" t="str">
        <f>VLOOKUP($B46,'11日'!$B$6:$G$25,4,0)</f>
        <v/>
      </c>
      <c r="R47" s="18" t="str">
        <f>VLOOKUP($B46,'12日'!$B$6:$G$25,4,0)</f>
        <v/>
      </c>
      <c r="S47" s="18" t="str">
        <f>VLOOKUP($B46,'13日'!$B$6:$G$25,4,0)</f>
        <v/>
      </c>
      <c r="T47" s="18" t="str">
        <f>VLOOKUP($B46,'14日'!$B$6:$G$25,4,0)</f>
        <v/>
      </c>
      <c r="U47" s="18" t="str">
        <f>VLOOKUP($B46,'15日'!$B$6:$G$25,4,0)</f>
        <v/>
      </c>
      <c r="V47" s="18" t="str">
        <f>VLOOKUP($B46,'16日'!$B$6:$G$25,4,0)</f>
        <v/>
      </c>
      <c r="W47" s="18" t="str">
        <f>VLOOKUP($B46,'17日'!$B$6:$G$25,4,0)</f>
        <v/>
      </c>
      <c r="X47" s="18" t="str">
        <f>VLOOKUP($B46,'18日'!$B$6:$G$25,4,0)</f>
        <v/>
      </c>
      <c r="Y47" s="18" t="str">
        <f>VLOOKUP($B46,'19日'!$B$6:$G$25,4,0)</f>
        <v/>
      </c>
      <c r="Z47" s="18" t="str">
        <f>VLOOKUP($B46,'20日'!$B$6:$G$25,4,0)</f>
        <v/>
      </c>
      <c r="AA47" s="18" t="str">
        <f>VLOOKUP($B46,'21日'!$B$6:$G$25,4,0)</f>
        <v/>
      </c>
      <c r="AB47" s="18" t="str">
        <f>VLOOKUP($B46,'22日'!$B$6:$G$25,4,0)</f>
        <v/>
      </c>
      <c r="AC47" s="18" t="str">
        <f>VLOOKUP($B46,'23日'!$B$6:$G$25,4,0)</f>
        <v/>
      </c>
      <c r="AD47" s="18" t="str">
        <f>VLOOKUP($B46,'24日'!$B$6:$G$25,4,0)</f>
        <v/>
      </c>
      <c r="AE47" s="18" t="str">
        <f>VLOOKUP($B46,'25日'!$B$6:$G$25,4,0)</f>
        <v/>
      </c>
      <c r="AF47" s="18" t="str">
        <f>VLOOKUP($B46,'26日'!$B$6:$G$25,4,0)</f>
        <v/>
      </c>
      <c r="AG47" s="18" t="str">
        <f>VLOOKUP($B46,'27日'!$B$6:$G$25,4,0)</f>
        <v/>
      </c>
      <c r="AH47" s="18" t="str">
        <f>VLOOKUP($B46,'28日'!$B$6:$G$25,4,0)</f>
        <v/>
      </c>
      <c r="AI47" s="18" t="str">
        <f>VLOOKUP($B46,'29日'!$B$6:$G$25,4,0)</f>
        <v/>
      </c>
      <c r="AJ47" s="18" t="str">
        <f>VLOOKUP($B46,'30日'!$B$6:$G$25,4,0)</f>
        <v/>
      </c>
      <c r="AK47" s="18" t="str">
        <f>VLOOKUP($B46,'31日'!$B$6:$G$25,4,0)</f>
        <v/>
      </c>
    </row>
    <row r="48" spans="2:37">
      <c r="B48" s="51">
        <v>20</v>
      </c>
      <c r="C48" s="53"/>
      <c r="D48" s="55"/>
      <c r="E48" s="17" t="s">
        <v>33</v>
      </c>
      <c r="F48" s="17">
        <f t="shared" si="18"/>
        <v>0</v>
      </c>
      <c r="G48" s="17" t="str">
        <f>IF(ISERROR(SUM(VLOOKUP($B48,'1日'!$B$6:$G$25,5,0),VLOOKUP($B48,'1日'!$B$6:$G$25,6,0))),"",SUM(VLOOKUP($B48,'1日'!$B$6:$G$25,5,0),VLOOKUP($B48,'1日'!$B$6:$G$25,6,0)))</f>
        <v/>
      </c>
      <c r="H48" s="17" t="str">
        <f>IF(ISERROR(SUM(VLOOKUP($B48,'2日'!$B$6:$G$25,5,0),VLOOKUP($B48,'2日'!$B$6:$G$25,6,0))),"",SUM(VLOOKUP($B48,'2日'!$B$6:$G$25,5,0),VLOOKUP($B48,'2日'!$B$6:$G$25,6,0)))</f>
        <v/>
      </c>
      <c r="I48" s="17" t="str">
        <f>IF(ISERROR(SUM(VLOOKUP($B48,'3日'!$B$6:$G$25,5,0),VLOOKUP($B48,'3日'!$B$6:$G$25,6,0))),"",SUM(VLOOKUP($B48,'3日'!$B$6:$G$25,5,0),VLOOKUP($B48,'3日'!$B$6:$G$25,6,0)))</f>
        <v/>
      </c>
      <c r="J48" s="17" t="str">
        <f>IF(ISERROR(SUM(VLOOKUP($B48,'4日'!$B$6:$G$25,5,0),VLOOKUP($B48,'4日'!$B$6:$G$25,6,0))),"",SUM(VLOOKUP($B48,'4日'!$B$6:$G$25,5,0),VLOOKUP($B48,'4日'!$B$6:$G$25,6,0)))</f>
        <v/>
      </c>
      <c r="K48" s="17" t="str">
        <f>IF(ISERROR(SUM(VLOOKUP($B48,'5日'!$B$6:$G$25,5,0),VLOOKUP($B48,'5日'!$B$6:$G$25,6,0))),"",SUM(VLOOKUP($B48,'5日'!$B$6:$G$25,5,0),VLOOKUP($B48,'5日'!$B$6:$G$25,6,0)))</f>
        <v/>
      </c>
      <c r="L48" s="17" t="str">
        <f>IF(ISERROR(SUM(VLOOKUP($B48,'6日'!$B$6:$G$25,5,0),VLOOKUP($B48,'6日'!$B$6:$G$25,6,0))),"",SUM(VLOOKUP($B48,'6日'!$B$6:$G$25,5,0),VLOOKUP($B48,'6日'!$B$6:$G$25,6,0)))</f>
        <v/>
      </c>
      <c r="M48" s="17" t="str">
        <f>IF(ISERROR(SUM(VLOOKUP($B48,'7日'!$B$6:$G$25,5,0),VLOOKUP($B48,'7日'!$B$6:$G$25,6,0))),"",SUM(VLOOKUP($B48,'7日'!$B$6:$G$25,5,0),VLOOKUP($B48,'7日'!$B$6:$G$25,6,0)))</f>
        <v/>
      </c>
      <c r="N48" s="17" t="str">
        <f>IF(ISERROR(SUM(VLOOKUP($B48,'8日'!$B$6:$G$25,5,0),VLOOKUP($B48,'8日'!$B$6:$G$25,6,0))),"",SUM(VLOOKUP($B48,'8日'!$B$6:$G$25,5,0),VLOOKUP($B48,'8日'!$B$6:$G$25,6,0)))</f>
        <v/>
      </c>
      <c r="O48" s="17" t="str">
        <f>IF(ISERROR(SUM(VLOOKUP($B48,'9日'!$B$6:$G$25,5,0),VLOOKUP($B48,'9日'!$B$6:$G$25,6,0))),"",SUM(VLOOKUP($B48,'9日'!$B$6:$G$25,5,0),VLOOKUP($B48,'9日'!$B$6:$G$25,6,0)))</f>
        <v/>
      </c>
      <c r="P48" s="17" t="str">
        <f>IF(ISERROR(SUM(VLOOKUP($B48,'10日'!$B$6:$G$25,5,0),VLOOKUP($B48,'10日'!$B$6:$G$25,6,0))),"",SUM(VLOOKUP($B48,'10日'!$B$6:$G$25,5,0),VLOOKUP($B48,'10日'!$B$6:$G$25,6,0)))</f>
        <v/>
      </c>
      <c r="Q48" s="17" t="str">
        <f>IF(ISERROR(SUM(VLOOKUP($B48,'11日'!$B$6:$G$25,5,0),VLOOKUP($B48,'11日'!$B$6:$G$25,6,0))),"",SUM(VLOOKUP($B48,'11日'!$B$6:$G$25,5,0),VLOOKUP($B48,'11日'!$B$6:$G$25,6,0)))</f>
        <v/>
      </c>
      <c r="R48" s="17" t="str">
        <f>IF(ISERROR(SUM(VLOOKUP($B48,'12日'!$B$6:$G$25,5,0),VLOOKUP($B48,'12日'!$B$6:$G$25,6,0))),"",SUM(VLOOKUP($B48,'12日'!$B$6:$G$25,5,0),VLOOKUP($B48,'12日'!$B$6:$G$25,6,0)))</f>
        <v/>
      </c>
      <c r="S48" s="17" t="str">
        <f>IF(ISERROR(SUM(VLOOKUP($B48,'13日'!$B$6:$G$25,5,0),VLOOKUP($B48,'13日'!$B$6:$G$25,6,0))),"",SUM(VLOOKUP($B48,'13日'!$B$6:$G$25,5,0),VLOOKUP($B48,'13日'!$B$6:$G$25,6,0)))</f>
        <v/>
      </c>
      <c r="T48" s="17" t="str">
        <f>IF(ISERROR(SUM(VLOOKUP($B48,'14日'!$B$6:$G$25,5,0),VLOOKUP($B48,'14日'!$B$6:$G$25,6,0))),"",SUM(VLOOKUP($B48,'14日'!$B$6:$G$25,5,0),VLOOKUP($B48,'14日'!$B$6:$G$25,6,0)))</f>
        <v/>
      </c>
      <c r="U48" s="17" t="str">
        <f>IF(ISERROR(SUM(VLOOKUP($B48,'15日'!$B$6:$G$25,5,0),VLOOKUP($B48,'15日'!$B$6:$G$25,6,0))),"",SUM(VLOOKUP($B48,'15日'!$B$6:$G$25,5,0),VLOOKUP($B48,'15日'!$B$6:$G$25,6,0)))</f>
        <v/>
      </c>
      <c r="V48" s="17" t="str">
        <f>IF(ISERROR(SUM(VLOOKUP($B48,'16日'!$B$6:$G$25,5,0),VLOOKUP($B48,'16日'!$B$6:$G$25,6,0))),"",SUM(VLOOKUP($B48,'16日'!$B$6:$G$25,5,0),VLOOKUP($B48,'16日'!$B$6:$G$25,6,0)))</f>
        <v/>
      </c>
      <c r="W48" s="17" t="str">
        <f>IF(ISERROR(SUM(VLOOKUP($B48,'17日'!$B$6:$G$25,5,0),VLOOKUP($B48,'17日'!$B$6:$G$25,6,0))),"",SUM(VLOOKUP($B48,'17日'!$B$6:$G$25,5,0),VLOOKUP($B48,'17日'!$B$6:$G$25,6,0)))</f>
        <v/>
      </c>
      <c r="X48" s="17" t="str">
        <f>IF(ISERROR(SUM(VLOOKUP($B48,'18日'!$B$6:$G$25,5,0),VLOOKUP($B48,'18日'!$B$6:$G$25,6,0))),"",SUM(VLOOKUP($B48,'18日'!$B$6:$G$25,5,0),VLOOKUP($B48,'18日'!$B$6:$G$25,6,0)))</f>
        <v/>
      </c>
      <c r="Y48" s="17" t="str">
        <f>IF(ISERROR(SUM(VLOOKUP($B48,'19日'!$B$6:$G$25,5,0),VLOOKUP($B48,'19日'!$B$6:$G$25,6,0))),"",SUM(VLOOKUP($B48,'19日'!$B$6:$G$25,5,0),VLOOKUP($B48,'19日'!$B$6:$G$25,6,0)))</f>
        <v/>
      </c>
      <c r="Z48" s="17" t="str">
        <f>IF(ISERROR(SUM(VLOOKUP($B48,'20日'!$B$6:$G$25,5,0),VLOOKUP($B48,'20日'!$B$6:$G$25,6,0))),"",SUM(VLOOKUP($B48,'20日'!$B$6:$G$25,5,0),VLOOKUP($B48,'20日'!$B$6:$G$25,6,0)))</f>
        <v/>
      </c>
      <c r="AA48" s="17" t="str">
        <f>IF(ISERROR(SUM(VLOOKUP($B48,'21日'!$B$6:$G$25,5,0),VLOOKUP($B48,'21日'!$B$6:$G$25,6,0))),"",SUM(VLOOKUP($B48,'21日'!$B$6:$G$25,5,0),VLOOKUP($B48,'21日'!$B$6:$G$25,6,0)))</f>
        <v/>
      </c>
      <c r="AB48" s="17" t="str">
        <f>IF(ISERROR(SUM(VLOOKUP($B48,'22日'!$B$6:$G$25,5,0),VLOOKUP($B48,'22日'!$B$6:$G$25,6,0))),"",SUM(VLOOKUP($B48,'22日'!$B$6:$G$25,5,0),VLOOKUP($B48,'22日'!$B$6:$G$25,6,0)))</f>
        <v/>
      </c>
      <c r="AC48" s="17" t="str">
        <f>IF(ISERROR(SUM(VLOOKUP($B48,'23日'!$B$6:$G$25,5,0),VLOOKUP($B48,'23日'!$B$6:$G$25,6,0))),"",SUM(VLOOKUP($B48,'23日'!$B$6:$G$25,5,0),VLOOKUP($B48,'23日'!$B$6:$G$25,6,0)))</f>
        <v/>
      </c>
      <c r="AD48" s="17" t="str">
        <f>IF(ISERROR(SUM(VLOOKUP($B48,'24日'!$B$6:$G$25,5,0),VLOOKUP($B48,'24日'!$B$6:$G$25,6,0))),"",SUM(VLOOKUP($B48,'24日'!$B$6:$G$25,5,0),VLOOKUP($B48,'24日'!$B$6:$G$25,6,0)))</f>
        <v/>
      </c>
      <c r="AE48" s="17" t="str">
        <f>IF(ISERROR(SUM(VLOOKUP($B48,'25日'!$B$6:$G$25,5,0),VLOOKUP($B48,'25日'!$B$6:$G$25,6,0))),"",SUM(VLOOKUP($B48,'25日'!$B$6:$G$25,5,0),VLOOKUP($B48,'25日'!$B$6:$G$25,6,0)))</f>
        <v/>
      </c>
      <c r="AF48" s="17" t="str">
        <f>IF(ISERROR(SUM(VLOOKUP($B48,'26日'!$B$6:$G$25,5,0),VLOOKUP($B48,'26日'!$B$6:$G$25,6,0))),"",SUM(VLOOKUP($B48,'26日'!$B$6:$G$25,5,0),VLOOKUP($B48,'26日'!$B$6:$G$25,6,0)))</f>
        <v/>
      </c>
      <c r="AG48" s="17" t="str">
        <f>IF(ISERROR(SUM(VLOOKUP($B48,'27日'!$B$6:$G$25,5,0),VLOOKUP($B48,'27日'!$B$6:$G$25,6,0))),"",SUM(VLOOKUP($B48,'27日'!$B$6:$G$25,5,0),VLOOKUP($B48,'27日'!$B$6:$G$25,6,0)))</f>
        <v/>
      </c>
      <c r="AH48" s="17" t="str">
        <f>IF(ISERROR(SUM(VLOOKUP($B48,'28日'!$B$6:$G$25,5,0),VLOOKUP($B48,'28日'!$B$6:$G$25,6,0))),"",SUM(VLOOKUP($B48,'28日'!$B$6:$G$25,5,0),VLOOKUP($B48,'28日'!$B$6:$G$25,6,0)))</f>
        <v/>
      </c>
      <c r="AI48" s="17" t="str">
        <f>IF(ISERROR(SUM(VLOOKUP($B48,'29日'!$B$6:$G$25,5,0),VLOOKUP($B48,'29日'!$B$6:$G$25,6,0))),"",SUM(VLOOKUP($B48,'29日'!$B$6:$G$25,5,0),VLOOKUP($B48,'29日'!$B$6:$G$25,6,0)))</f>
        <v/>
      </c>
      <c r="AJ48" s="17" t="str">
        <f>IF(ISERROR(SUM(VLOOKUP($B48,'30日'!$B$6:$G$25,5,0),VLOOKUP($B48,'30日'!$B$6:$G$25,6,0))),"",SUM(VLOOKUP($B48,'30日'!$B$6:$G$25,5,0),VLOOKUP($B48,'30日'!$B$6:$G$25,6,0)))</f>
        <v/>
      </c>
      <c r="AK48" s="17" t="str">
        <f>IF(ISERROR(SUM(VLOOKUP($B48,'31日'!$B$6:$G$25,5,0),VLOOKUP($B48,'31日'!$B$6:$G$25,6,0))),"",SUM(VLOOKUP($B48,'31日'!$B$6:$G$25,5,0),VLOOKUP($B48,'31日'!$B$6:$G$25,6,0)))</f>
        <v/>
      </c>
    </row>
    <row r="49" spans="2:37">
      <c r="B49" s="52"/>
      <c r="C49" s="54"/>
      <c r="D49" s="56"/>
      <c r="E49" s="19" t="s">
        <v>9</v>
      </c>
      <c r="F49" s="18">
        <f t="shared" si="18"/>
        <v>0</v>
      </c>
      <c r="G49" s="18" t="str">
        <f>VLOOKUP($B48,'1日'!$B$6:$G$25,4,0)</f>
        <v/>
      </c>
      <c r="H49" s="18" t="str">
        <f>VLOOKUP($B48,'2日'!$B$6:$G$25,4,0)</f>
        <v/>
      </c>
      <c r="I49" s="18" t="str">
        <f>VLOOKUP($B48,'3日'!$B$6:$G$25,4,0)</f>
        <v/>
      </c>
      <c r="J49" s="18" t="str">
        <f>VLOOKUP($B48,'4日'!$B$6:$G$25,4,0)</f>
        <v/>
      </c>
      <c r="K49" s="18" t="str">
        <f>VLOOKUP($B48,'5日'!$B$6:$G$25,4,0)</f>
        <v/>
      </c>
      <c r="L49" s="18" t="str">
        <f>VLOOKUP($B48,'6日'!$B$6:$G$25,4,0)</f>
        <v/>
      </c>
      <c r="M49" s="18" t="str">
        <f>VLOOKUP($B48,'7日'!$B$6:$G$25,4,0)</f>
        <v/>
      </c>
      <c r="N49" s="18" t="str">
        <f>VLOOKUP($B48,'8日'!$B$6:$G$25,4,0)</f>
        <v/>
      </c>
      <c r="O49" s="18" t="str">
        <f>VLOOKUP($B48,'9日'!$B$6:$G$25,4,0)</f>
        <v/>
      </c>
      <c r="P49" s="18" t="str">
        <f>VLOOKUP($B48,'10日'!$B$6:$G$25,4,0)</f>
        <v/>
      </c>
      <c r="Q49" s="18" t="str">
        <f>VLOOKUP($B48,'11日'!$B$6:$G$25,4,0)</f>
        <v/>
      </c>
      <c r="R49" s="18" t="str">
        <f>VLOOKUP($B48,'12日'!$B$6:$G$25,4,0)</f>
        <v/>
      </c>
      <c r="S49" s="18" t="str">
        <f>VLOOKUP($B48,'13日'!$B$6:$G$25,4,0)</f>
        <v/>
      </c>
      <c r="T49" s="18" t="str">
        <f>VLOOKUP($B48,'14日'!$B$6:$G$25,4,0)</f>
        <v/>
      </c>
      <c r="U49" s="18" t="str">
        <f>VLOOKUP($B48,'15日'!$B$6:$G$25,4,0)</f>
        <v/>
      </c>
      <c r="V49" s="18" t="str">
        <f>VLOOKUP($B48,'16日'!$B$6:$G$25,4,0)</f>
        <v/>
      </c>
      <c r="W49" s="18" t="str">
        <f>VLOOKUP($B48,'17日'!$B$6:$G$25,4,0)</f>
        <v/>
      </c>
      <c r="X49" s="18" t="str">
        <f>VLOOKUP($B48,'18日'!$B$6:$G$25,4,0)</f>
        <v/>
      </c>
      <c r="Y49" s="18" t="str">
        <f>VLOOKUP($B48,'19日'!$B$6:$G$25,4,0)</f>
        <v/>
      </c>
      <c r="Z49" s="18" t="str">
        <f>VLOOKUP($B48,'20日'!$B$6:$G$25,4,0)</f>
        <v/>
      </c>
      <c r="AA49" s="18" t="str">
        <f>VLOOKUP($B48,'21日'!$B$6:$G$25,4,0)</f>
        <v/>
      </c>
      <c r="AB49" s="18" t="str">
        <f>VLOOKUP($B48,'22日'!$B$6:$G$25,4,0)</f>
        <v/>
      </c>
      <c r="AC49" s="18" t="str">
        <f>VLOOKUP($B48,'23日'!$B$6:$G$25,4,0)</f>
        <v/>
      </c>
      <c r="AD49" s="18" t="str">
        <f>VLOOKUP($B48,'24日'!$B$6:$G$25,4,0)</f>
        <v/>
      </c>
      <c r="AE49" s="18" t="str">
        <f>VLOOKUP($B48,'25日'!$B$6:$G$25,4,0)</f>
        <v/>
      </c>
      <c r="AF49" s="18" t="str">
        <f>VLOOKUP($B48,'26日'!$B$6:$G$25,4,0)</f>
        <v/>
      </c>
      <c r="AG49" s="18" t="str">
        <f>VLOOKUP($B48,'27日'!$B$6:$G$25,4,0)</f>
        <v/>
      </c>
      <c r="AH49" s="18" t="str">
        <f>VLOOKUP($B48,'28日'!$B$6:$G$25,4,0)</f>
        <v/>
      </c>
      <c r="AI49" s="18" t="str">
        <f>VLOOKUP($B48,'29日'!$B$6:$G$25,4,0)</f>
        <v/>
      </c>
      <c r="AJ49" s="18" t="str">
        <f>VLOOKUP($B48,'30日'!$B$6:$G$25,4,0)</f>
        <v/>
      </c>
      <c r="AK49" s="18" t="str">
        <f>VLOOKUP($B48,'31日'!$B$6:$G$25,4,0)</f>
        <v/>
      </c>
    </row>
  </sheetData>
  <mergeCells count="69">
    <mergeCell ref="H2:R2"/>
    <mergeCell ref="F6:F7"/>
    <mergeCell ref="E6:E7"/>
    <mergeCell ref="D4:F4"/>
    <mergeCell ref="B8:D9"/>
    <mergeCell ref="B2:C2"/>
    <mergeCell ref="B6:D6"/>
    <mergeCell ref="B4:C4"/>
    <mergeCell ref="D2:E2"/>
    <mergeCell ref="B46:B47"/>
    <mergeCell ref="C46:C47"/>
    <mergeCell ref="D46:D47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18:B19"/>
    <mergeCell ref="C18:C19"/>
    <mergeCell ref="D18:D19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B10:B11"/>
    <mergeCell ref="C10:C11"/>
    <mergeCell ref="D10:D11"/>
    <mergeCell ref="B12:B13"/>
    <mergeCell ref="C12:C13"/>
    <mergeCell ref="D12:D13"/>
  </mergeCells>
  <phoneticPr fontId="2"/>
  <pageMargins left="0.59055118110236227" right="0.59055118110236227" top="0.39370078740157483" bottom="0.3937007874015748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'8日'!C2+1</f>
        <v>43870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'9日'!C2+1</f>
        <v>43871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'10日'!C2+1</f>
        <v>43872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'11日'!C2+1</f>
        <v>43873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'12日'!C2+1</f>
        <v>43874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'13日'!C2+1</f>
        <v>43875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'14日'!C2+1</f>
        <v>43876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'15日'!C2+1</f>
        <v>43877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>
        <f>IF(F6="","",SUM(D6*F6,D6*G6*1.25))</f>
        <v>4750</v>
      </c>
      <c r="F6" s="2">
        <f>IF(H6="","",COUNTIF($O6:$BR6,"■")*15/60)</f>
        <v>5</v>
      </c>
      <c r="G6" s="2">
        <f>IF(I6="","",COUNTIF($BS6:$BZ6,"■")*15/60)</f>
        <v>0</v>
      </c>
      <c r="H6" s="23">
        <v>0.29166666666666669</v>
      </c>
      <c r="I6" s="24">
        <v>0.54166666666666663</v>
      </c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>■</v>
      </c>
      <c r="P6" s="10" t="str">
        <f t="shared" ref="P6:BZ10" si="0">IF($H6="","",IF(AND($J6&lt;=P$5,$K6&gt;P$5),"",IF(AND($L6&lt;=P$5,$M6&gt;P$5),"",IF(AND($H6&lt;=P$5,$I6&gt;P$5),"■",""))))</f>
        <v>■</v>
      </c>
      <c r="Q6" s="10" t="str">
        <f t="shared" si="0"/>
        <v>■</v>
      </c>
      <c r="R6" s="11" t="str">
        <f t="shared" si="0"/>
        <v>■</v>
      </c>
      <c r="S6" s="9" t="str">
        <f t="shared" ref="S6:V10" si="1">IF($H6="","",IF(AND($J6&lt;=S$5,$K6&gt;S$5),"",IF(AND($L6&lt;=S$5,$M6&gt;S$5),"",IF(AND($H6&lt;=S$5,$I6&gt;S$5),"■",""))))</f>
        <v>■</v>
      </c>
      <c r="T6" s="10" t="str">
        <f t="shared" si="1"/>
        <v>■</v>
      </c>
      <c r="U6" s="10" t="str">
        <f t="shared" si="1"/>
        <v>■</v>
      </c>
      <c r="V6" s="11" t="str">
        <f t="shared" si="1"/>
        <v>■</v>
      </c>
      <c r="W6" s="9" t="str">
        <f t="shared" si="0"/>
        <v>■</v>
      </c>
      <c r="X6" s="10" t="str">
        <f t="shared" si="0"/>
        <v>■</v>
      </c>
      <c r="Y6" s="10" t="str">
        <f t="shared" si="0"/>
        <v>■</v>
      </c>
      <c r="Z6" s="11" t="str">
        <f t="shared" si="0"/>
        <v>■</v>
      </c>
      <c r="AA6" s="9" t="str">
        <f t="shared" si="0"/>
        <v>■</v>
      </c>
      <c r="AB6" s="10" t="str">
        <f t="shared" si="0"/>
        <v>■</v>
      </c>
      <c r="AC6" s="10" t="str">
        <f t="shared" si="0"/>
        <v>■</v>
      </c>
      <c r="AD6" s="11" t="str">
        <f t="shared" si="0"/>
        <v>■</v>
      </c>
      <c r="AE6" s="9" t="str">
        <f t="shared" si="0"/>
        <v>■</v>
      </c>
      <c r="AF6" s="10" t="str">
        <f t="shared" si="0"/>
        <v>■</v>
      </c>
      <c r="AG6" s="10" t="str">
        <f t="shared" si="0"/>
        <v>■</v>
      </c>
      <c r="AH6" s="11" t="str">
        <f t="shared" si="0"/>
        <v>■</v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>
        <f>IF(F7="","",SUM(D7*F7,D7*G7*1.25))</f>
        <v>6000</v>
      </c>
      <c r="F7" s="2">
        <f>IF(H7="","",COUNTIF($O7:$BR7,"■")*15/60)</f>
        <v>6</v>
      </c>
      <c r="G7" s="2">
        <f>IF(I7="","",COUNTIF($BS7:$BZ7,"■")*15/60)</f>
        <v>0</v>
      </c>
      <c r="H7" s="25">
        <v>0.43750000000000006</v>
      </c>
      <c r="I7" s="26">
        <v>0.7083333333333327</v>
      </c>
      <c r="J7" s="25">
        <v>0.58333333333333315</v>
      </c>
      <c r="K7" s="26">
        <v>0.60416666666666641</v>
      </c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>■</v>
      </c>
      <c r="Z7" s="11" t="str">
        <f t="shared" si="0"/>
        <v>■</v>
      </c>
      <c r="AA7" s="9" t="str">
        <f t="shared" si="0"/>
        <v>■</v>
      </c>
      <c r="AB7" s="10" t="str">
        <f t="shared" si="0"/>
        <v>■</v>
      </c>
      <c r="AC7" s="10" t="str">
        <f t="shared" si="0"/>
        <v>■</v>
      </c>
      <c r="AD7" s="11" t="str">
        <f t="shared" si="0"/>
        <v>■</v>
      </c>
      <c r="AE7" s="9" t="str">
        <f t="shared" si="0"/>
        <v>■</v>
      </c>
      <c r="AF7" s="10" t="str">
        <f t="shared" si="0"/>
        <v>■</v>
      </c>
      <c r="AG7" s="10" t="str">
        <f t="shared" si="0"/>
        <v>■</v>
      </c>
      <c r="AH7" s="11" t="str">
        <f t="shared" si="0"/>
        <v>■</v>
      </c>
      <c r="AI7" s="9" t="str">
        <f t="shared" si="0"/>
        <v>■</v>
      </c>
      <c r="AJ7" s="10" t="str">
        <f t="shared" si="0"/>
        <v>■</v>
      </c>
      <c r="AK7" s="10" t="str">
        <f t="shared" si="0"/>
        <v>■</v>
      </c>
      <c r="AL7" s="11" t="str">
        <f t="shared" si="0"/>
        <v>■</v>
      </c>
      <c r="AM7" s="9" t="str">
        <f t="shared" si="0"/>
        <v/>
      </c>
      <c r="AN7" s="10" t="str">
        <f t="shared" si="0"/>
        <v/>
      </c>
      <c r="AO7" s="10" t="str">
        <f t="shared" si="0"/>
        <v>■</v>
      </c>
      <c r="AP7" s="11" t="str">
        <f t="shared" si="0"/>
        <v>■</v>
      </c>
      <c r="AQ7" s="9" t="str">
        <f t="shared" si="0"/>
        <v>■</v>
      </c>
      <c r="AR7" s="10" t="str">
        <f t="shared" si="0"/>
        <v>■</v>
      </c>
      <c r="AS7" s="10" t="str">
        <f t="shared" si="0"/>
        <v>■</v>
      </c>
      <c r="AT7" s="11" t="str">
        <f t="shared" si="0"/>
        <v>■</v>
      </c>
      <c r="AU7" s="9" t="str">
        <f t="shared" si="0"/>
        <v>■</v>
      </c>
      <c r="AV7" s="10" t="str">
        <f t="shared" si="0"/>
        <v>■</v>
      </c>
      <c r="AW7" s="10" t="str">
        <f t="shared" si="0"/>
        <v>■</v>
      </c>
      <c r="AX7" s="11" t="str">
        <f t="shared" si="0"/>
        <v>■</v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10750</v>
      </c>
      <c r="G26" s="44">
        <f>SUM(F6:F25)</f>
        <v>11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'16日'!C2+1</f>
        <v>43878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'17日'!C2+1</f>
        <v>43879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E13" sqref="E13:W17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管理シート!D2</f>
        <v>43862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99" t="s">
        <v>1</v>
      </c>
      <c r="E3" s="100" t="s">
        <v>9</v>
      </c>
      <c r="F3" s="101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28</v>
      </c>
      <c r="G4" s="104" t="s">
        <v>30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>
        <f>IF(F6="","",SUM(D6*F6,D6*G6*1.25))</f>
        <v>8312.5</v>
      </c>
      <c r="F6" s="2">
        <f>IF(H6="","",COUNTIF($O6:$BR6,"■")*15/60)</f>
        <v>8.75</v>
      </c>
      <c r="G6" s="2">
        <f>IF(I6="","",COUNTIF($BS6:$BZ6,"■")*15/60)</f>
        <v>0</v>
      </c>
      <c r="H6" s="23">
        <v>0.35416666666666669</v>
      </c>
      <c r="I6" s="24">
        <v>0.83333333333333337</v>
      </c>
      <c r="J6" s="23">
        <v>0.5625</v>
      </c>
      <c r="K6" s="24">
        <v>0.64583333333333337</v>
      </c>
      <c r="L6" s="23">
        <v>0.75</v>
      </c>
      <c r="M6" s="24">
        <v>0.78125</v>
      </c>
      <c r="N6" s="46" t="s">
        <v>13</v>
      </c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>■</v>
      </c>
      <c r="R6" s="11" t="str">
        <f t="shared" si="0"/>
        <v>■</v>
      </c>
      <c r="S6" s="9" t="str">
        <f t="shared" ref="S6:V10" si="1">IF($H6="","",IF(AND($J6&lt;=S$5,$K6&gt;S$5),"",IF(AND($L6&lt;=S$5,$M6&gt;S$5),"",IF(AND($H6&lt;=S$5,$I6&gt;S$5),"■",""))))</f>
        <v>■</v>
      </c>
      <c r="T6" s="10" t="str">
        <f t="shared" si="1"/>
        <v>■</v>
      </c>
      <c r="U6" s="10" t="str">
        <f t="shared" si="1"/>
        <v>■</v>
      </c>
      <c r="V6" s="11" t="str">
        <f t="shared" si="1"/>
        <v>■</v>
      </c>
      <c r="W6" s="9" t="str">
        <f t="shared" si="0"/>
        <v>■</v>
      </c>
      <c r="X6" s="10" t="str">
        <f t="shared" si="0"/>
        <v>■</v>
      </c>
      <c r="Y6" s="10" t="str">
        <f t="shared" si="0"/>
        <v>■</v>
      </c>
      <c r="Z6" s="11" t="str">
        <f t="shared" si="0"/>
        <v>■</v>
      </c>
      <c r="AA6" s="9" t="str">
        <f t="shared" si="0"/>
        <v>■</v>
      </c>
      <c r="AB6" s="10" t="str">
        <f t="shared" si="0"/>
        <v>■</v>
      </c>
      <c r="AC6" s="10" t="str">
        <f t="shared" si="0"/>
        <v>■</v>
      </c>
      <c r="AD6" s="11" t="str">
        <f t="shared" si="0"/>
        <v>■</v>
      </c>
      <c r="AE6" s="9" t="str">
        <f t="shared" si="0"/>
        <v>■</v>
      </c>
      <c r="AF6" s="10" t="str">
        <f t="shared" si="0"/>
        <v>■</v>
      </c>
      <c r="AG6" s="10" t="str">
        <f t="shared" si="0"/>
        <v>■</v>
      </c>
      <c r="AH6" s="11" t="str">
        <f t="shared" si="0"/>
        <v>■</v>
      </c>
      <c r="AI6" s="9" t="str">
        <f t="shared" si="0"/>
        <v>■</v>
      </c>
      <c r="AJ6" s="10" t="str">
        <f t="shared" si="0"/>
        <v>■</v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>■</v>
      </c>
      <c r="AT6" s="11" t="str">
        <f t="shared" si="0"/>
        <v>■</v>
      </c>
      <c r="AU6" s="9" t="str">
        <f t="shared" si="0"/>
        <v>■</v>
      </c>
      <c r="AV6" s="10" t="str">
        <f t="shared" si="0"/>
        <v>■</v>
      </c>
      <c r="AW6" s="10" t="str">
        <f t="shared" si="0"/>
        <v>■</v>
      </c>
      <c r="AX6" s="11" t="str">
        <f t="shared" si="0"/>
        <v>■</v>
      </c>
      <c r="AY6" s="9" t="str">
        <f t="shared" si="0"/>
        <v>■</v>
      </c>
      <c r="AZ6" s="10" t="str">
        <f t="shared" si="0"/>
        <v>■</v>
      </c>
      <c r="BA6" s="10" t="str">
        <f t="shared" si="0"/>
        <v>■</v>
      </c>
      <c r="BB6" s="11" t="str">
        <f t="shared" si="0"/>
        <v>■</v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>■</v>
      </c>
      <c r="BG6" s="9" t="str">
        <f t="shared" si="0"/>
        <v>■</v>
      </c>
      <c r="BH6" s="10" t="str">
        <f t="shared" si="0"/>
        <v>■</v>
      </c>
      <c r="BI6" s="10" t="str">
        <f t="shared" si="0"/>
        <v>■</v>
      </c>
      <c r="BJ6" s="11" t="str">
        <f t="shared" si="0"/>
        <v>■</v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>
        <f>IF(F7="","",SUM(D7*F7,D7*G7*1.25))</f>
        <v>5500</v>
      </c>
      <c r="F7" s="2">
        <f>IF(H7="","",COUNTIF($O7:$BR7,"■")*15/60)</f>
        <v>3</v>
      </c>
      <c r="G7" s="2">
        <f>IF(I7="","",COUNTIF($BS7:$BZ7,"■")*15/60)</f>
        <v>2</v>
      </c>
      <c r="H7" s="25">
        <v>0.79166666666666663</v>
      </c>
      <c r="I7" s="26">
        <v>1</v>
      </c>
      <c r="J7" s="25"/>
      <c r="K7" s="26"/>
      <c r="L7" s="25"/>
      <c r="M7" s="26"/>
      <c r="N7" s="46" t="s">
        <v>14</v>
      </c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>■</v>
      </c>
      <c r="BH7" s="10" t="str">
        <f t="shared" si="0"/>
        <v>■</v>
      </c>
      <c r="BI7" s="10" t="str">
        <f t="shared" si="0"/>
        <v>■</v>
      </c>
      <c r="BJ7" s="11" t="str">
        <f t="shared" si="0"/>
        <v>■</v>
      </c>
      <c r="BK7" s="9" t="str">
        <f t="shared" si="0"/>
        <v>■</v>
      </c>
      <c r="BL7" s="10" t="str">
        <f t="shared" si="0"/>
        <v>■</v>
      </c>
      <c r="BM7" s="10" t="str">
        <f t="shared" si="0"/>
        <v>■</v>
      </c>
      <c r="BN7" s="11" t="str">
        <f t="shared" si="0"/>
        <v>■</v>
      </c>
      <c r="BO7" s="9" t="str">
        <f t="shared" si="0"/>
        <v>■</v>
      </c>
      <c r="BP7" s="10" t="str">
        <f t="shared" si="0"/>
        <v>■</v>
      </c>
      <c r="BQ7" s="10" t="str">
        <f t="shared" si="0"/>
        <v>■</v>
      </c>
      <c r="BR7" s="11" t="str">
        <f t="shared" si="0"/>
        <v>■</v>
      </c>
      <c r="BS7" s="9" t="str">
        <f t="shared" si="0"/>
        <v>■</v>
      </c>
      <c r="BT7" s="10" t="str">
        <f t="shared" si="0"/>
        <v>■</v>
      </c>
      <c r="BU7" s="10" t="str">
        <f t="shared" si="0"/>
        <v>■</v>
      </c>
      <c r="BV7" s="11" t="str">
        <f t="shared" si="0"/>
        <v>■</v>
      </c>
      <c r="BW7" s="9" t="str">
        <f t="shared" si="0"/>
        <v>■</v>
      </c>
      <c r="BX7" s="10" t="str">
        <f t="shared" si="0"/>
        <v>■</v>
      </c>
      <c r="BY7" s="10" t="str">
        <f t="shared" si="0"/>
        <v>■</v>
      </c>
      <c r="BZ7" s="11" t="str">
        <f t="shared" si="0"/>
        <v>■</v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13812.5</v>
      </c>
      <c r="G26" s="44">
        <f>SUM(F6:F25)</f>
        <v>11.75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4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'18日'!C2+1</f>
        <v>43880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'19日'!C2+1</f>
        <v>43881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'20日'!C2+1</f>
        <v>43882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'21日'!C2+1</f>
        <v>43883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'22日'!C2+1</f>
        <v>43884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'23日'!C2+1</f>
        <v>43885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'24日'!C2+1</f>
        <v>43886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'25日'!C2+1</f>
        <v>43887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'26日'!C2+1</f>
        <v>43888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'27日'!C2+1</f>
        <v>43889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'1日'!C2+1</f>
        <v>43863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>
        <f>IF(F6="","",SUM(D6*F6,D6*G6*1.25))</f>
        <v>10212.5</v>
      </c>
      <c r="F6" s="2">
        <f>IF(H6="","",COUNTIF($O6:$BR6,"■")*15/60)</f>
        <v>10.75</v>
      </c>
      <c r="G6" s="2">
        <f>IF(I6="","",COUNTIF($BS6:$BZ6,"■")*15/60)</f>
        <v>0</v>
      </c>
      <c r="H6" s="23">
        <v>0.39583333333333331</v>
      </c>
      <c r="I6" s="24">
        <v>0.9166666666666653</v>
      </c>
      <c r="J6" s="23">
        <v>0.5625</v>
      </c>
      <c r="K6" s="24">
        <v>0.60416666666666663</v>
      </c>
      <c r="L6" s="23">
        <v>0.79166666666666663</v>
      </c>
      <c r="M6" s="24">
        <v>0.82291666666666663</v>
      </c>
      <c r="N6" s="46" t="s">
        <v>13</v>
      </c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>■</v>
      </c>
      <c r="V6" s="11" t="str">
        <f t="shared" si="1"/>
        <v>■</v>
      </c>
      <c r="W6" s="9" t="str">
        <f t="shared" si="0"/>
        <v>■</v>
      </c>
      <c r="X6" s="10" t="str">
        <f t="shared" si="0"/>
        <v>■</v>
      </c>
      <c r="Y6" s="10" t="str">
        <f t="shared" si="0"/>
        <v>■</v>
      </c>
      <c r="Z6" s="11" t="str">
        <f t="shared" si="0"/>
        <v>■</v>
      </c>
      <c r="AA6" s="9" t="str">
        <f t="shared" si="0"/>
        <v>■</v>
      </c>
      <c r="AB6" s="10" t="str">
        <f t="shared" si="0"/>
        <v>■</v>
      </c>
      <c r="AC6" s="10" t="str">
        <f t="shared" si="0"/>
        <v>■</v>
      </c>
      <c r="AD6" s="11" t="str">
        <f t="shared" si="0"/>
        <v>■</v>
      </c>
      <c r="AE6" s="9" t="str">
        <f t="shared" si="0"/>
        <v>■</v>
      </c>
      <c r="AF6" s="10" t="str">
        <f t="shared" si="0"/>
        <v>■</v>
      </c>
      <c r="AG6" s="10" t="str">
        <f t="shared" si="0"/>
        <v>■</v>
      </c>
      <c r="AH6" s="11" t="str">
        <f t="shared" si="0"/>
        <v>■</v>
      </c>
      <c r="AI6" s="9" t="str">
        <f t="shared" si="0"/>
        <v>■</v>
      </c>
      <c r="AJ6" s="10" t="str">
        <f t="shared" si="0"/>
        <v>■</v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>■</v>
      </c>
      <c r="AP6" s="11" t="str">
        <f t="shared" si="0"/>
        <v>■</v>
      </c>
      <c r="AQ6" s="9" t="str">
        <f t="shared" si="0"/>
        <v>■</v>
      </c>
      <c r="AR6" s="10" t="str">
        <f t="shared" si="0"/>
        <v>■</v>
      </c>
      <c r="AS6" s="10" t="str">
        <f t="shared" si="0"/>
        <v>■</v>
      </c>
      <c r="AT6" s="11" t="str">
        <f t="shared" si="0"/>
        <v>■</v>
      </c>
      <c r="AU6" s="9" t="str">
        <f t="shared" si="0"/>
        <v>■</v>
      </c>
      <c r="AV6" s="10" t="str">
        <f t="shared" si="0"/>
        <v>■</v>
      </c>
      <c r="AW6" s="10" t="str">
        <f t="shared" si="0"/>
        <v>■</v>
      </c>
      <c r="AX6" s="11" t="str">
        <f t="shared" si="0"/>
        <v>■</v>
      </c>
      <c r="AY6" s="9" t="str">
        <f t="shared" si="0"/>
        <v>■</v>
      </c>
      <c r="AZ6" s="10" t="str">
        <f t="shared" si="0"/>
        <v>■</v>
      </c>
      <c r="BA6" s="10" t="str">
        <f t="shared" si="0"/>
        <v>■</v>
      </c>
      <c r="BB6" s="11" t="str">
        <f t="shared" si="0"/>
        <v>■</v>
      </c>
      <c r="BC6" s="9" t="str">
        <f t="shared" si="0"/>
        <v>■</v>
      </c>
      <c r="BD6" s="10" t="str">
        <f t="shared" si="0"/>
        <v>■</v>
      </c>
      <c r="BE6" s="10" t="str">
        <f t="shared" si="0"/>
        <v>■</v>
      </c>
      <c r="BF6" s="11" t="str">
        <f t="shared" si="0"/>
        <v>■</v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>■</v>
      </c>
      <c r="BK6" s="9" t="str">
        <f t="shared" si="0"/>
        <v>■</v>
      </c>
      <c r="BL6" s="10" t="str">
        <f t="shared" si="0"/>
        <v>■</v>
      </c>
      <c r="BM6" s="10" t="str">
        <f t="shared" si="0"/>
        <v>■</v>
      </c>
      <c r="BN6" s="11" t="str">
        <f t="shared" si="0"/>
        <v>■</v>
      </c>
      <c r="BO6" s="9" t="str">
        <f t="shared" si="0"/>
        <v>■</v>
      </c>
      <c r="BP6" s="10" t="str">
        <f t="shared" si="0"/>
        <v>■</v>
      </c>
      <c r="BQ6" s="10" t="str">
        <f t="shared" si="0"/>
        <v>■</v>
      </c>
      <c r="BR6" s="11" t="str">
        <f t="shared" si="0"/>
        <v>■</v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>
        <f>IF(F7="","",SUM(D7*F7,D7*G7*1.25))</f>
        <v>7000</v>
      </c>
      <c r="F7" s="2">
        <f>IF(H7="","",COUNTIF($O7:$BR7,"■")*15/60)</f>
        <v>4.5</v>
      </c>
      <c r="G7" s="2">
        <f>IF(I7="","",COUNTIF($BS7:$BZ7,"■")*15/60)</f>
        <v>2</v>
      </c>
      <c r="H7" s="25">
        <v>0.7083333333333327</v>
      </c>
      <c r="I7" s="26">
        <v>1</v>
      </c>
      <c r="J7" s="25">
        <v>0.89583333333333204</v>
      </c>
      <c r="K7" s="26">
        <v>0.91666666666666663</v>
      </c>
      <c r="L7" s="25"/>
      <c r="M7" s="26"/>
      <c r="N7" s="46" t="s">
        <v>14</v>
      </c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>■</v>
      </c>
      <c r="AZ7" s="10" t="str">
        <f t="shared" si="0"/>
        <v>■</v>
      </c>
      <c r="BA7" s="10" t="str">
        <f t="shared" si="0"/>
        <v>■</v>
      </c>
      <c r="BB7" s="11" t="str">
        <f t="shared" si="0"/>
        <v>■</v>
      </c>
      <c r="BC7" s="9" t="str">
        <f t="shared" si="0"/>
        <v>■</v>
      </c>
      <c r="BD7" s="10" t="str">
        <f t="shared" si="0"/>
        <v>■</v>
      </c>
      <c r="BE7" s="10" t="str">
        <f t="shared" si="0"/>
        <v>■</v>
      </c>
      <c r="BF7" s="11" t="str">
        <f t="shared" si="0"/>
        <v>■</v>
      </c>
      <c r="BG7" s="9" t="str">
        <f t="shared" si="0"/>
        <v>■</v>
      </c>
      <c r="BH7" s="10" t="str">
        <f t="shared" si="0"/>
        <v>■</v>
      </c>
      <c r="BI7" s="10" t="str">
        <f t="shared" si="0"/>
        <v>■</v>
      </c>
      <c r="BJ7" s="11" t="str">
        <f t="shared" si="0"/>
        <v>■</v>
      </c>
      <c r="BK7" s="9" t="str">
        <f t="shared" si="0"/>
        <v>■</v>
      </c>
      <c r="BL7" s="10" t="str">
        <f t="shared" si="0"/>
        <v>■</v>
      </c>
      <c r="BM7" s="10" t="str">
        <f t="shared" si="0"/>
        <v>■</v>
      </c>
      <c r="BN7" s="11" t="str">
        <f t="shared" si="0"/>
        <v>■</v>
      </c>
      <c r="BO7" s="9" t="str">
        <f t="shared" si="0"/>
        <v>■</v>
      </c>
      <c r="BP7" s="10" t="str">
        <f t="shared" si="0"/>
        <v>■</v>
      </c>
      <c r="BQ7" s="10" t="str">
        <f t="shared" si="0"/>
        <v/>
      </c>
      <c r="BR7" s="11" t="str">
        <f t="shared" si="0"/>
        <v/>
      </c>
      <c r="BS7" s="9" t="str">
        <f t="shared" si="0"/>
        <v>■</v>
      </c>
      <c r="BT7" s="10" t="str">
        <f t="shared" si="0"/>
        <v>■</v>
      </c>
      <c r="BU7" s="10" t="str">
        <f t="shared" si="0"/>
        <v>■</v>
      </c>
      <c r="BV7" s="11" t="str">
        <f t="shared" si="0"/>
        <v>■</v>
      </c>
      <c r="BW7" s="9" t="str">
        <f t="shared" si="0"/>
        <v>■</v>
      </c>
      <c r="BX7" s="10" t="str">
        <f t="shared" si="0"/>
        <v>■</v>
      </c>
      <c r="BY7" s="10" t="str">
        <f t="shared" si="0"/>
        <v>■</v>
      </c>
      <c r="BZ7" s="11" t="str">
        <f t="shared" si="0"/>
        <v>■</v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17212.5</v>
      </c>
      <c r="G26" s="44">
        <f>SUM(F6:F25)</f>
        <v>15.25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'28日'!C2+1</f>
        <v>43890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'29日'!C2+1</f>
        <v>43891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'30日'!C2+1</f>
        <v>43892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'2日'!C2+1</f>
        <v>43864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'3日'!C2+1</f>
        <v>43865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B29:C29"/>
    <mergeCell ref="D28:BZ28"/>
    <mergeCell ref="D29:BZ29"/>
    <mergeCell ref="D30:BZ30"/>
    <mergeCell ref="AQ3:AT4"/>
    <mergeCell ref="N3:N4"/>
    <mergeCell ref="O3:R4"/>
    <mergeCell ref="C2:I2"/>
    <mergeCell ref="BO3:BR4"/>
    <mergeCell ref="AM3:AP4"/>
    <mergeCell ref="S3:V4"/>
    <mergeCell ref="AU3:AX4"/>
    <mergeCell ref="AY3:BB4"/>
    <mergeCell ref="BC3:BF4"/>
    <mergeCell ref="BG3:BJ4"/>
    <mergeCell ref="BK3:BN4"/>
    <mergeCell ref="W3:Z4"/>
    <mergeCell ref="O2:BZ2"/>
    <mergeCell ref="F3:G3"/>
    <mergeCell ref="BS3:BV4"/>
    <mergeCell ref="BW3:BZ4"/>
    <mergeCell ref="B28:C28"/>
    <mergeCell ref="D26:E26"/>
    <mergeCell ref="B3:B4"/>
    <mergeCell ref="J3:K3"/>
    <mergeCell ref="L3:M3"/>
    <mergeCell ref="C3:C4"/>
    <mergeCell ref="H3:I3"/>
    <mergeCell ref="D3:D4"/>
    <mergeCell ref="E3:E4"/>
    <mergeCell ref="AA3:AD4"/>
    <mergeCell ref="AE3:AH4"/>
    <mergeCell ref="AI3:AL4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'4日'!C2+1</f>
        <v>43866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disablePrompts="1"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topLeftCell="A19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'5日'!C2+1</f>
        <v>43867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'6日'!C2+1</f>
        <v>43868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C79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78" width="1.21875" style="28" customWidth="1"/>
    <col min="79" max="80" width="9" style="28"/>
    <col min="81" max="81" width="6.88671875" style="28" customWidth="1"/>
    <col min="82" max="16384" width="9" style="28"/>
  </cols>
  <sheetData>
    <row r="1" spans="2:81">
      <c r="D1" s="50" t="s">
        <v>38</v>
      </c>
      <c r="F1" s="29"/>
    </row>
    <row r="2" spans="2:81" ht="32.25" customHeight="1">
      <c r="B2" s="31"/>
      <c r="C2" s="81">
        <f>'7日'!C2+1</f>
        <v>43869</v>
      </c>
      <c r="D2" s="81"/>
      <c r="E2" s="81"/>
      <c r="F2" s="81"/>
      <c r="G2" s="81"/>
      <c r="H2" s="81"/>
      <c r="I2" s="81"/>
      <c r="J2" s="32"/>
      <c r="K2" s="32"/>
      <c r="L2" s="32"/>
      <c r="M2" s="32"/>
      <c r="N2" s="32"/>
      <c r="O2" s="93" t="str">
        <f>管理シート!D4&amp;"　　　シフト表"</f>
        <v>Excelママ店　　　シフト表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2:81" ht="13.5" customHeight="1">
      <c r="B3" s="76"/>
      <c r="C3" s="78" t="s">
        <v>0</v>
      </c>
      <c r="D3" s="103" t="s">
        <v>1</v>
      </c>
      <c r="E3" s="100" t="s">
        <v>9</v>
      </c>
      <c r="F3" s="105" t="s">
        <v>27</v>
      </c>
      <c r="G3" s="102"/>
      <c r="H3" s="86" t="s">
        <v>8</v>
      </c>
      <c r="I3" s="87"/>
      <c r="J3" s="88" t="s">
        <v>4</v>
      </c>
      <c r="K3" s="88"/>
      <c r="L3" s="88" t="s">
        <v>5</v>
      </c>
      <c r="M3" s="88"/>
      <c r="N3" s="89" t="s">
        <v>11</v>
      </c>
      <c r="O3" s="82">
        <v>0.33333333333333331</v>
      </c>
      <c r="P3" s="83"/>
      <c r="Q3" s="83"/>
      <c r="R3" s="83"/>
      <c r="S3" s="82">
        <f>S5</f>
        <v>0.375</v>
      </c>
      <c r="T3" s="83"/>
      <c r="U3" s="83"/>
      <c r="V3" s="83"/>
      <c r="W3" s="82">
        <f>W5</f>
        <v>0.41666666666666702</v>
      </c>
      <c r="X3" s="83"/>
      <c r="Y3" s="83"/>
      <c r="Z3" s="83"/>
      <c r="AA3" s="82">
        <f>AA5</f>
        <v>0.45833333333333298</v>
      </c>
      <c r="AB3" s="83"/>
      <c r="AC3" s="83"/>
      <c r="AD3" s="83"/>
      <c r="AE3" s="82">
        <f>AE5</f>
        <v>0.5</v>
      </c>
      <c r="AF3" s="83"/>
      <c r="AG3" s="83"/>
      <c r="AH3" s="83"/>
      <c r="AI3" s="82">
        <f>AI5</f>
        <v>0.54166666666666696</v>
      </c>
      <c r="AJ3" s="83"/>
      <c r="AK3" s="83"/>
      <c r="AL3" s="83"/>
      <c r="AM3" s="82">
        <f>AM5</f>
        <v>0.58333333333333404</v>
      </c>
      <c r="AN3" s="83"/>
      <c r="AO3" s="83"/>
      <c r="AP3" s="83"/>
      <c r="AQ3" s="82">
        <f>AQ5</f>
        <v>0.625</v>
      </c>
      <c r="AR3" s="83"/>
      <c r="AS3" s="83"/>
      <c r="AT3" s="83"/>
      <c r="AU3" s="82">
        <f>AU5</f>
        <v>0.66666666666666696</v>
      </c>
      <c r="AV3" s="83"/>
      <c r="AW3" s="83"/>
      <c r="AX3" s="83"/>
      <c r="AY3" s="82">
        <f>AY5</f>
        <v>0.70833333333333404</v>
      </c>
      <c r="AZ3" s="83"/>
      <c r="BA3" s="83"/>
      <c r="BB3" s="83"/>
      <c r="BC3" s="82">
        <f>BC5</f>
        <v>0.750000000000001</v>
      </c>
      <c r="BD3" s="83"/>
      <c r="BE3" s="83"/>
      <c r="BF3" s="83"/>
      <c r="BG3" s="82">
        <f>BG5</f>
        <v>0.79166666666666696</v>
      </c>
      <c r="BH3" s="83"/>
      <c r="BI3" s="83"/>
      <c r="BJ3" s="83"/>
      <c r="BK3" s="82">
        <f>BK5</f>
        <v>0.83333333333333404</v>
      </c>
      <c r="BL3" s="83"/>
      <c r="BM3" s="83"/>
      <c r="BN3" s="83"/>
      <c r="BO3" s="82">
        <f>BO5</f>
        <v>0.875000000000001</v>
      </c>
      <c r="BP3" s="83"/>
      <c r="BQ3" s="83"/>
      <c r="BR3" s="83"/>
      <c r="BS3" s="82">
        <f>BS5</f>
        <v>0.91666666666666796</v>
      </c>
      <c r="BT3" s="83"/>
      <c r="BU3" s="83"/>
      <c r="BV3" s="83"/>
      <c r="BW3" s="82">
        <f>BW5</f>
        <v>0.95833333333333404</v>
      </c>
      <c r="BX3" s="83"/>
      <c r="BY3" s="83"/>
      <c r="BZ3" s="94"/>
      <c r="CC3" s="6" t="s">
        <v>10</v>
      </c>
    </row>
    <row r="4" spans="2:81" ht="10.8">
      <c r="B4" s="77"/>
      <c r="C4" s="79"/>
      <c r="D4" s="103"/>
      <c r="E4" s="100"/>
      <c r="F4" s="104" t="s">
        <v>29</v>
      </c>
      <c r="G4" s="104" t="s">
        <v>31</v>
      </c>
      <c r="H4" s="33" t="s">
        <v>2</v>
      </c>
      <c r="I4" s="34" t="s">
        <v>3</v>
      </c>
      <c r="J4" s="33" t="s">
        <v>6</v>
      </c>
      <c r="K4" s="34" t="s">
        <v>7</v>
      </c>
      <c r="L4" s="33" t="s">
        <v>6</v>
      </c>
      <c r="M4" s="34" t="s">
        <v>7</v>
      </c>
      <c r="N4" s="80"/>
      <c r="O4" s="84"/>
      <c r="P4" s="85"/>
      <c r="Q4" s="85"/>
      <c r="R4" s="85"/>
      <c r="S4" s="84"/>
      <c r="T4" s="85"/>
      <c r="U4" s="85"/>
      <c r="V4" s="85"/>
      <c r="W4" s="84"/>
      <c r="X4" s="85"/>
      <c r="Y4" s="85"/>
      <c r="Z4" s="85"/>
      <c r="AA4" s="84"/>
      <c r="AB4" s="85"/>
      <c r="AC4" s="85"/>
      <c r="AD4" s="85"/>
      <c r="AE4" s="84"/>
      <c r="AF4" s="85"/>
      <c r="AG4" s="85"/>
      <c r="AH4" s="85"/>
      <c r="AI4" s="84"/>
      <c r="AJ4" s="85"/>
      <c r="AK4" s="85"/>
      <c r="AL4" s="85"/>
      <c r="AM4" s="84"/>
      <c r="AN4" s="85"/>
      <c r="AO4" s="85"/>
      <c r="AP4" s="85"/>
      <c r="AQ4" s="84"/>
      <c r="AR4" s="85"/>
      <c r="AS4" s="85"/>
      <c r="AT4" s="85"/>
      <c r="AU4" s="84"/>
      <c r="AV4" s="85"/>
      <c r="AW4" s="85"/>
      <c r="AX4" s="85"/>
      <c r="AY4" s="84"/>
      <c r="AZ4" s="85"/>
      <c r="BA4" s="85"/>
      <c r="BB4" s="85"/>
      <c r="BC4" s="84"/>
      <c r="BD4" s="85"/>
      <c r="BE4" s="85"/>
      <c r="BF4" s="85"/>
      <c r="BG4" s="84"/>
      <c r="BH4" s="85"/>
      <c r="BI4" s="85"/>
      <c r="BJ4" s="85"/>
      <c r="BK4" s="84"/>
      <c r="BL4" s="85"/>
      <c r="BM4" s="85"/>
      <c r="BN4" s="85"/>
      <c r="BO4" s="84"/>
      <c r="BP4" s="85"/>
      <c r="BQ4" s="85"/>
      <c r="BR4" s="85"/>
      <c r="BS4" s="84"/>
      <c r="BT4" s="85"/>
      <c r="BU4" s="85"/>
      <c r="BV4" s="85"/>
      <c r="BW4" s="84"/>
      <c r="BX4" s="85"/>
      <c r="BY4" s="85"/>
      <c r="BZ4" s="95"/>
      <c r="CC4" s="7"/>
    </row>
    <row r="5" spans="2:81" s="40" customFormat="1" hidden="1">
      <c r="B5" s="35"/>
      <c r="C5" s="35"/>
      <c r="D5" s="36"/>
      <c r="E5" s="37"/>
      <c r="F5" s="37"/>
      <c r="G5" s="37"/>
      <c r="H5" s="38"/>
      <c r="I5" s="39"/>
      <c r="J5" s="38"/>
      <c r="K5" s="39"/>
      <c r="L5" s="38"/>
      <c r="M5" s="39"/>
      <c r="N5" s="37"/>
      <c r="O5" s="3">
        <v>0.33333333333333331</v>
      </c>
      <c r="P5" s="4">
        <v>0.34375</v>
      </c>
      <c r="Q5" s="4">
        <v>0.35416666666666669</v>
      </c>
      <c r="R5" s="5">
        <v>0.36458333333333331</v>
      </c>
      <c r="S5" s="3">
        <v>0.375</v>
      </c>
      <c r="T5" s="4">
        <v>0.38541666666666669</v>
      </c>
      <c r="U5" s="4">
        <v>0.39583333333333331</v>
      </c>
      <c r="V5" s="5">
        <v>0.40625</v>
      </c>
      <c r="W5" s="3">
        <v>0.41666666666666702</v>
      </c>
      <c r="X5" s="4">
        <v>0.42708333333333298</v>
      </c>
      <c r="Y5" s="4">
        <v>0.4375</v>
      </c>
      <c r="Z5" s="5">
        <v>0.44791666666666702</v>
      </c>
      <c r="AA5" s="3">
        <v>0.45833333333333298</v>
      </c>
      <c r="AB5" s="4">
        <v>0.46875</v>
      </c>
      <c r="AC5" s="4">
        <v>0.47916666666666702</v>
      </c>
      <c r="AD5" s="5">
        <v>0.48958333333333398</v>
      </c>
      <c r="AE5" s="3">
        <v>0.5</v>
      </c>
      <c r="AF5" s="4">
        <v>0.51041666666666696</v>
      </c>
      <c r="AG5" s="4">
        <v>0.52083333333333404</v>
      </c>
      <c r="AH5" s="5">
        <v>0.53125</v>
      </c>
      <c r="AI5" s="3">
        <v>0.54166666666666696</v>
      </c>
      <c r="AJ5" s="4">
        <v>0.55208333333333404</v>
      </c>
      <c r="AK5" s="4">
        <v>0.5625</v>
      </c>
      <c r="AL5" s="5">
        <v>0.57291666666666696</v>
      </c>
      <c r="AM5" s="3">
        <v>0.58333333333333404</v>
      </c>
      <c r="AN5" s="4">
        <v>0.59375</v>
      </c>
      <c r="AO5" s="4">
        <v>0.60416666666666696</v>
      </c>
      <c r="AP5" s="5">
        <v>0.61458333333333404</v>
      </c>
      <c r="AQ5" s="3">
        <v>0.625</v>
      </c>
      <c r="AR5" s="4">
        <v>0.63541666666666696</v>
      </c>
      <c r="AS5" s="4">
        <v>0.64583333333333404</v>
      </c>
      <c r="AT5" s="5">
        <v>0.65625</v>
      </c>
      <c r="AU5" s="3">
        <v>0.66666666666666696</v>
      </c>
      <c r="AV5" s="4">
        <v>0.67708333333333404</v>
      </c>
      <c r="AW5" s="4">
        <v>0.687500000000001</v>
      </c>
      <c r="AX5" s="5">
        <v>0.69791666666666696</v>
      </c>
      <c r="AY5" s="3">
        <v>0.70833333333333404</v>
      </c>
      <c r="AZ5" s="4">
        <v>0.718750000000001</v>
      </c>
      <c r="BA5" s="4">
        <v>0.72916666666666696</v>
      </c>
      <c r="BB5" s="5">
        <v>0.73958333333333404</v>
      </c>
      <c r="BC5" s="3">
        <v>0.750000000000001</v>
      </c>
      <c r="BD5" s="4">
        <v>0.76041666666666696</v>
      </c>
      <c r="BE5" s="4">
        <v>0.77083333333333404</v>
      </c>
      <c r="BF5" s="5">
        <v>0.781250000000001</v>
      </c>
      <c r="BG5" s="3">
        <v>0.79166666666666696</v>
      </c>
      <c r="BH5" s="4">
        <v>0.80208333333333404</v>
      </c>
      <c r="BI5" s="4">
        <v>0.812500000000001</v>
      </c>
      <c r="BJ5" s="5">
        <v>0.82291666666666696</v>
      </c>
      <c r="BK5" s="3">
        <v>0.83333333333333404</v>
      </c>
      <c r="BL5" s="4">
        <v>0.843750000000001</v>
      </c>
      <c r="BM5" s="4">
        <v>0.85416666666666796</v>
      </c>
      <c r="BN5" s="5">
        <v>0.86458333333333404</v>
      </c>
      <c r="BO5" s="3">
        <v>0.875000000000001</v>
      </c>
      <c r="BP5" s="4">
        <v>0.88541666666666796</v>
      </c>
      <c r="BQ5" s="4">
        <v>0.89583333333333404</v>
      </c>
      <c r="BR5" s="5">
        <v>0.906250000000001</v>
      </c>
      <c r="BS5" s="3">
        <v>0.91666666666666796</v>
      </c>
      <c r="BT5" s="4">
        <v>0.92708333333333404</v>
      </c>
      <c r="BU5" s="4">
        <v>0.937500000000001</v>
      </c>
      <c r="BV5" s="5">
        <v>0.94791666666666796</v>
      </c>
      <c r="BW5" s="3">
        <v>0.95833333333333404</v>
      </c>
      <c r="BX5" s="4">
        <v>0.968750000000001</v>
      </c>
      <c r="BY5" s="4">
        <v>0.97916666666666796</v>
      </c>
      <c r="BZ5" s="5">
        <v>0.98958333333333404</v>
      </c>
      <c r="CC5" s="7">
        <v>0.33333333333333331</v>
      </c>
    </row>
    <row r="6" spans="2:81" ht="18" customHeight="1">
      <c r="B6" s="41">
        <v>1</v>
      </c>
      <c r="C6" s="42" t="str">
        <f>IF(VLOOKUP($B6,管理シート!$B$10:$D$48,2,0)=0,"",VLOOKUP($B6,管理シート!$B$10:$D$48,2,0))</f>
        <v>名前1</v>
      </c>
      <c r="D6" s="43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IF(H6="","",COUNTIF($O6:$BR6,"■")*15/60)</f>
        <v/>
      </c>
      <c r="G6" s="2" t="str">
        <f>IF(I6="","",COUNTIF($BS6:$BZ6,"■")*15/60)</f>
        <v/>
      </c>
      <c r="H6" s="23"/>
      <c r="I6" s="24"/>
      <c r="J6" s="23"/>
      <c r="K6" s="24"/>
      <c r="L6" s="23"/>
      <c r="M6" s="24"/>
      <c r="N6" s="46"/>
      <c r="O6" s="9" t="str">
        <f>IF($H6="","",IF(AND($J6&lt;=O$5,$K6&gt;O$5),"",IF(AND($L6&lt;=O$5,$M6&gt;O$5),"",IF(AND($H6&lt;=O$5,$I6&gt;O$5),"■",""))))</f>
        <v/>
      </c>
      <c r="P6" s="10" t="str">
        <f t="shared" ref="P6:BZ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V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0"/>
        <v/>
      </c>
      <c r="X6" s="10" t="str">
        <f t="shared" si="0"/>
        <v/>
      </c>
      <c r="Y6" s="10" t="str">
        <f t="shared" si="0"/>
        <v/>
      </c>
      <c r="Z6" s="11" t="str">
        <f t="shared" si="0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C6" s="7">
        <v>0.34375</v>
      </c>
    </row>
    <row r="7" spans="2:81" ht="18" customHeight="1">
      <c r="B7" s="41">
        <v>2</v>
      </c>
      <c r="C7" s="42" t="str">
        <f>IF(VLOOKUP($B7,管理シート!$B$10:$D$48,2,0)=0,"",VLOOKUP($B7,管理シート!$B$10:$D$48,2,0))</f>
        <v>名前2</v>
      </c>
      <c r="D7" s="43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>IF(H7="","",COUNTIF($O7:$BR7,"■")*15/60)</f>
        <v/>
      </c>
      <c r="G7" s="2" t="str">
        <f>IF(I7="","",COUNTIF($BS7:$BZ7,"■")*15/60)</f>
        <v/>
      </c>
      <c r="H7" s="25"/>
      <c r="I7" s="26"/>
      <c r="J7" s="25"/>
      <c r="K7" s="26"/>
      <c r="L7" s="25"/>
      <c r="M7" s="26"/>
      <c r="N7" s="46"/>
      <c r="O7" s="9" t="str">
        <f t="shared" ref="O7:AH25" si="2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0"/>
        <v/>
      </c>
      <c r="X7" s="10" t="str">
        <f t="shared" si="0"/>
        <v/>
      </c>
      <c r="Y7" s="10" t="str">
        <f t="shared" si="0"/>
        <v/>
      </c>
      <c r="Z7" s="11" t="str">
        <f t="shared" si="0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C7" s="7">
        <v>0.35416666666666669</v>
      </c>
    </row>
    <row r="8" spans="2:81" ht="18" customHeight="1">
      <c r="B8" s="41">
        <v>3</v>
      </c>
      <c r="C8" s="42" t="str">
        <f>IF(VLOOKUP($B8,管理シート!$B$10:$D$48,2,0)=0,"",VLOOKUP($B8,管理シート!$B$10:$D$48,2,0))</f>
        <v>名前3</v>
      </c>
      <c r="D8" s="43">
        <f>IF(VLOOKUP($B8,管理シート!$B$10:$D$48,3,0)=0,"",VLOOKUP($B8,管理シート!$B$10:$D$48,3,0))</f>
        <v>850</v>
      </c>
      <c r="E8" s="1" t="str">
        <f t="shared" ref="E8:E25" si="3">IF(F8="","",SUM(D8*F8,D8*G8*1.25))</f>
        <v/>
      </c>
      <c r="F8" s="2" t="str">
        <f>IF(H8="","",COUNTIF($O8:$BR8,"■")*15/60)</f>
        <v/>
      </c>
      <c r="G8" s="2" t="str">
        <f>IF(I8="","",COUNTIF($BS8:$BZ8,"■")*15/60)</f>
        <v/>
      </c>
      <c r="H8" s="25"/>
      <c r="I8" s="26"/>
      <c r="J8" s="25"/>
      <c r="K8" s="26"/>
      <c r="L8" s="25"/>
      <c r="M8" s="26"/>
      <c r="N8" s="46"/>
      <c r="O8" s="9" t="str">
        <f t="shared" si="2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0"/>
        <v/>
      </c>
      <c r="X8" s="10" t="str">
        <f t="shared" si="0"/>
        <v/>
      </c>
      <c r="Y8" s="10" t="str">
        <f t="shared" si="0"/>
        <v/>
      </c>
      <c r="Z8" s="11" t="str">
        <f t="shared" si="0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C8" s="7">
        <v>0.36458333333333331</v>
      </c>
    </row>
    <row r="9" spans="2:81" ht="18" customHeight="1">
      <c r="B9" s="41">
        <v>4</v>
      </c>
      <c r="C9" s="42" t="str">
        <f>IF(VLOOKUP($B9,管理シート!$B$10:$D$48,2,0)=0,"",VLOOKUP($B9,管理シート!$B$10:$D$48,2,0))</f>
        <v>名前4</v>
      </c>
      <c r="D9" s="43">
        <f>IF(VLOOKUP($B9,管理シート!$B$10:$D$48,3,0)=0,"",VLOOKUP($B9,管理シート!$B$10:$D$48,3,0))</f>
        <v>900</v>
      </c>
      <c r="E9" s="1" t="str">
        <f t="shared" si="3"/>
        <v/>
      </c>
      <c r="F9" s="2" t="str">
        <f>IF(H9="","",COUNTIF($O9:$BR9,"■")*15/60)</f>
        <v/>
      </c>
      <c r="G9" s="2" t="str">
        <f>IF(I9="","",COUNTIF($BS9:$BZ9,"■")*15/60)</f>
        <v/>
      </c>
      <c r="H9" s="25"/>
      <c r="I9" s="26"/>
      <c r="J9" s="25"/>
      <c r="K9" s="26"/>
      <c r="L9" s="25"/>
      <c r="M9" s="26"/>
      <c r="N9" s="46"/>
      <c r="O9" s="9" t="str">
        <f t="shared" si="2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0"/>
        <v/>
      </c>
      <c r="X9" s="10" t="str">
        <f t="shared" si="0"/>
        <v/>
      </c>
      <c r="Y9" s="10" t="str">
        <f t="shared" si="0"/>
        <v/>
      </c>
      <c r="Z9" s="11" t="str">
        <f t="shared" si="0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C9" s="7">
        <v>0.375</v>
      </c>
    </row>
    <row r="10" spans="2:81" ht="18" customHeight="1">
      <c r="B10" s="41">
        <v>5</v>
      </c>
      <c r="C10" s="42" t="str">
        <f>IF(VLOOKUP($B10,管理シート!$B$10:$D$48,2,0)=0,"",VLOOKUP($B10,管理シート!$B$10:$D$48,2,0))</f>
        <v/>
      </c>
      <c r="D10" s="43" t="str">
        <f>IF(VLOOKUP($B10,管理シート!$B$10:$D$48,3,0)=0,"",VLOOKUP($B10,管理シート!$B$10:$D$48,3,0))</f>
        <v/>
      </c>
      <c r="E10" s="1" t="str">
        <f t="shared" si="3"/>
        <v/>
      </c>
      <c r="F10" s="2" t="str">
        <f>IF(H10="","",COUNTIF($O10:$BR10,"■")*15/60)</f>
        <v/>
      </c>
      <c r="G10" s="2" t="str">
        <f>IF(I10="","",COUNTIF($BS10:$BZ10,"■")*15/60)</f>
        <v/>
      </c>
      <c r="H10" s="25"/>
      <c r="I10" s="26"/>
      <c r="J10" s="25"/>
      <c r="K10" s="26"/>
      <c r="L10" s="25"/>
      <c r="M10" s="26"/>
      <c r="N10" s="46"/>
      <c r="O10" s="9" t="str">
        <f t="shared" si="2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0"/>
        <v/>
      </c>
      <c r="X10" s="10" t="str">
        <f t="shared" si="0"/>
        <v/>
      </c>
      <c r="Y10" s="10" t="str">
        <f t="shared" si="0"/>
        <v/>
      </c>
      <c r="Z10" s="11" t="str">
        <f t="shared" si="0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ref="AM10:BB25" si="4">IF($H10="","",IF(AND($J10&lt;=AM$5,$K10&gt;AM$5),"",IF(AND($L10&lt;=AM$5,$M10&gt;AM$5),"",IF(AND($H10&lt;=AM$5,$I10&gt;AM$5),"■",""))))</f>
        <v/>
      </c>
      <c r="AN10" s="10" t="str">
        <f t="shared" si="4"/>
        <v/>
      </c>
      <c r="AO10" s="10" t="str">
        <f t="shared" si="4"/>
        <v/>
      </c>
      <c r="AP10" s="11" t="str">
        <f t="shared" si="4"/>
        <v/>
      </c>
      <c r="AQ10" s="9" t="str">
        <f t="shared" si="4"/>
        <v/>
      </c>
      <c r="AR10" s="10" t="str">
        <f t="shared" si="4"/>
        <v/>
      </c>
      <c r="AS10" s="10" t="str">
        <f t="shared" si="4"/>
        <v/>
      </c>
      <c r="AT10" s="11" t="str">
        <f t="shared" si="4"/>
        <v/>
      </c>
      <c r="AU10" s="9" t="str">
        <f t="shared" si="4"/>
        <v/>
      </c>
      <c r="AV10" s="10" t="str">
        <f t="shared" si="4"/>
        <v/>
      </c>
      <c r="AW10" s="10" t="str">
        <f t="shared" si="4"/>
        <v/>
      </c>
      <c r="AX10" s="11" t="str">
        <f t="shared" si="4"/>
        <v/>
      </c>
      <c r="AY10" s="9" t="str">
        <f t="shared" si="4"/>
        <v/>
      </c>
      <c r="AZ10" s="10" t="str">
        <f t="shared" si="4"/>
        <v/>
      </c>
      <c r="BA10" s="10" t="str">
        <f t="shared" si="4"/>
        <v/>
      </c>
      <c r="BB10" s="11" t="str">
        <f t="shared" si="4"/>
        <v/>
      </c>
      <c r="BC10" s="9" t="str">
        <f t="shared" ref="BC10:BR25" si="5">IF($H10="","",IF(AND($J10&lt;=BC$5,$K10&gt;BC$5),"",IF(AND($L10&lt;=BC$5,$M10&gt;BC$5),"",IF(AND($H10&lt;=BC$5,$I10&gt;BC$5),"■",""))))</f>
        <v/>
      </c>
      <c r="BD10" s="10" t="str">
        <f t="shared" si="5"/>
        <v/>
      </c>
      <c r="BE10" s="10" t="str">
        <f t="shared" si="5"/>
        <v/>
      </c>
      <c r="BF10" s="11" t="str">
        <f t="shared" si="5"/>
        <v/>
      </c>
      <c r="BG10" s="9" t="str">
        <f t="shared" si="5"/>
        <v/>
      </c>
      <c r="BH10" s="10" t="str">
        <f t="shared" si="5"/>
        <v/>
      </c>
      <c r="BI10" s="10" t="str">
        <f t="shared" si="5"/>
        <v/>
      </c>
      <c r="BJ10" s="11" t="str">
        <f t="shared" si="5"/>
        <v/>
      </c>
      <c r="BK10" s="9" t="str">
        <f t="shared" si="5"/>
        <v/>
      </c>
      <c r="BL10" s="10" t="str">
        <f t="shared" si="5"/>
        <v/>
      </c>
      <c r="BM10" s="10" t="str">
        <f t="shared" si="5"/>
        <v/>
      </c>
      <c r="BN10" s="11" t="str">
        <f t="shared" si="5"/>
        <v/>
      </c>
      <c r="BO10" s="9" t="str">
        <f t="shared" si="5"/>
        <v/>
      </c>
      <c r="BP10" s="10" t="str">
        <f t="shared" si="5"/>
        <v/>
      </c>
      <c r="BQ10" s="10" t="str">
        <f t="shared" si="5"/>
        <v/>
      </c>
      <c r="BR10" s="11" t="str">
        <f t="shared" si="5"/>
        <v/>
      </c>
      <c r="BS10" s="9" t="str">
        <f t="shared" ref="BS10:BZ24" si="6">IF($H10="","",IF(AND($J10&lt;=BS$5,$K10&gt;BS$5),"",IF(AND($L10&lt;=BS$5,$M10&gt;BS$5),"",IF(AND($H10&lt;=BS$5,$I10&gt;BS$5),"■",""))))</f>
        <v/>
      </c>
      <c r="BT10" s="10" t="str">
        <f t="shared" si="6"/>
        <v/>
      </c>
      <c r="BU10" s="10" t="str">
        <f t="shared" si="6"/>
        <v/>
      </c>
      <c r="BV10" s="11" t="str">
        <f t="shared" si="6"/>
        <v/>
      </c>
      <c r="BW10" s="9" t="str">
        <f t="shared" si="6"/>
        <v/>
      </c>
      <c r="BX10" s="10" t="str">
        <f t="shared" si="6"/>
        <v/>
      </c>
      <c r="BY10" s="10" t="str">
        <f t="shared" si="6"/>
        <v/>
      </c>
      <c r="BZ10" s="11" t="str">
        <f t="shared" si="6"/>
        <v/>
      </c>
      <c r="CC10" s="7">
        <v>0.38541666666666669</v>
      </c>
    </row>
    <row r="11" spans="2:81" ht="18" customHeight="1">
      <c r="B11" s="41">
        <v>6</v>
      </c>
      <c r="C11" s="42" t="str">
        <f>IF(VLOOKUP($B11,管理シート!$B$10:$D$48,2,0)=0,"",VLOOKUP($B11,管理シート!$B$10:$D$48,2,0))</f>
        <v/>
      </c>
      <c r="D11" s="43" t="str">
        <f>IF(VLOOKUP($B11,管理シート!$B$10:$D$48,3,0)=0,"",VLOOKUP($B11,管理シート!$B$10:$D$48,3,0))</f>
        <v/>
      </c>
      <c r="E11" s="1" t="str">
        <f t="shared" si="3"/>
        <v/>
      </c>
      <c r="F11" s="2" t="str">
        <f>IF(H11="","",COUNTIF($O11:$BR11,"■")*15/60)</f>
        <v/>
      </c>
      <c r="G11" s="2" t="str">
        <f>IF(I11="","",COUNTIF($BS11:$BZ11,"■")*15/60)</f>
        <v/>
      </c>
      <c r="H11" s="25"/>
      <c r="I11" s="26"/>
      <c r="J11" s="25"/>
      <c r="K11" s="26"/>
      <c r="L11" s="25"/>
      <c r="M11" s="26"/>
      <c r="N11" s="46"/>
      <c r="O11" s="9" t="str">
        <f t="shared" si="2"/>
        <v/>
      </c>
      <c r="P11" s="10" t="str">
        <f t="shared" si="2"/>
        <v/>
      </c>
      <c r="Q11" s="10" t="str">
        <f t="shared" si="2"/>
        <v/>
      </c>
      <c r="R11" s="11" t="str">
        <f t="shared" si="2"/>
        <v/>
      </c>
      <c r="S11" s="9" t="str">
        <f t="shared" si="2"/>
        <v/>
      </c>
      <c r="T11" s="10" t="str">
        <f t="shared" si="2"/>
        <v/>
      </c>
      <c r="U11" s="10" t="str">
        <f t="shared" si="2"/>
        <v/>
      </c>
      <c r="V11" s="11" t="str">
        <f t="shared" si="2"/>
        <v/>
      </c>
      <c r="W11" s="9" t="str">
        <f t="shared" si="2"/>
        <v/>
      </c>
      <c r="X11" s="10" t="str">
        <f t="shared" si="2"/>
        <v/>
      </c>
      <c r="Y11" s="10" t="str">
        <f t="shared" si="2"/>
        <v/>
      </c>
      <c r="Z11" s="11" t="str">
        <f t="shared" si="2"/>
        <v/>
      </c>
      <c r="AA11" s="9" t="str">
        <f t="shared" si="2"/>
        <v/>
      </c>
      <c r="AB11" s="10" t="str">
        <f t="shared" si="2"/>
        <v/>
      </c>
      <c r="AC11" s="10" t="str">
        <f t="shared" si="2"/>
        <v/>
      </c>
      <c r="AD11" s="11" t="str">
        <f t="shared" si="2"/>
        <v/>
      </c>
      <c r="AE11" s="9" t="str">
        <f t="shared" si="2"/>
        <v/>
      </c>
      <c r="AF11" s="10" t="str">
        <f t="shared" si="2"/>
        <v/>
      </c>
      <c r="AG11" s="10" t="str">
        <f t="shared" si="2"/>
        <v/>
      </c>
      <c r="AH11" s="11" t="str">
        <f t="shared" si="2"/>
        <v/>
      </c>
      <c r="AI11" s="9" t="str">
        <f t="shared" ref="AI11:AX25" si="7">IF($H11="","",IF(AND($J11&lt;=AI$5,$K11&gt;AI$5),"",IF(AND($L11&lt;=AI$5,$M11&gt;AI$5),"",IF(AND($H11&lt;=AI$5,$I11&gt;AI$5),"■",""))))</f>
        <v/>
      </c>
      <c r="AJ11" s="10" t="str">
        <f t="shared" si="7"/>
        <v/>
      </c>
      <c r="AK11" s="10" t="str">
        <f t="shared" si="7"/>
        <v/>
      </c>
      <c r="AL11" s="11" t="str">
        <f t="shared" si="7"/>
        <v/>
      </c>
      <c r="AM11" s="9" t="str">
        <f t="shared" si="7"/>
        <v/>
      </c>
      <c r="AN11" s="10" t="str">
        <f t="shared" si="7"/>
        <v/>
      </c>
      <c r="AO11" s="10" t="str">
        <f t="shared" si="7"/>
        <v/>
      </c>
      <c r="AP11" s="11" t="str">
        <f t="shared" si="7"/>
        <v/>
      </c>
      <c r="AQ11" s="9" t="str">
        <f t="shared" si="7"/>
        <v/>
      </c>
      <c r="AR11" s="10" t="str">
        <f t="shared" si="7"/>
        <v/>
      </c>
      <c r="AS11" s="10" t="str">
        <f t="shared" si="7"/>
        <v/>
      </c>
      <c r="AT11" s="11" t="str">
        <f t="shared" si="7"/>
        <v/>
      </c>
      <c r="AU11" s="9" t="str">
        <f t="shared" si="7"/>
        <v/>
      </c>
      <c r="AV11" s="10" t="str">
        <f t="shared" si="7"/>
        <v/>
      </c>
      <c r="AW11" s="10" t="str">
        <f t="shared" si="7"/>
        <v/>
      </c>
      <c r="AX11" s="11" t="str">
        <f t="shared" si="7"/>
        <v/>
      </c>
      <c r="AY11" s="9" t="str">
        <f t="shared" si="4"/>
        <v/>
      </c>
      <c r="AZ11" s="10" t="str">
        <f t="shared" si="4"/>
        <v/>
      </c>
      <c r="BA11" s="10" t="str">
        <f t="shared" si="4"/>
        <v/>
      </c>
      <c r="BB11" s="11" t="str">
        <f t="shared" si="4"/>
        <v/>
      </c>
      <c r="BC11" s="9" t="str">
        <f t="shared" si="5"/>
        <v/>
      </c>
      <c r="BD11" s="10" t="str">
        <f t="shared" si="5"/>
        <v/>
      </c>
      <c r="BE11" s="10" t="str">
        <f t="shared" si="5"/>
        <v/>
      </c>
      <c r="BF11" s="11" t="str">
        <f t="shared" si="5"/>
        <v/>
      </c>
      <c r="BG11" s="9" t="str">
        <f t="shared" si="5"/>
        <v/>
      </c>
      <c r="BH11" s="10" t="str">
        <f t="shared" si="5"/>
        <v/>
      </c>
      <c r="BI11" s="10" t="str">
        <f t="shared" si="5"/>
        <v/>
      </c>
      <c r="BJ11" s="11" t="str">
        <f t="shared" si="5"/>
        <v/>
      </c>
      <c r="BK11" s="9" t="str">
        <f t="shared" si="5"/>
        <v/>
      </c>
      <c r="BL11" s="10" t="str">
        <f t="shared" si="5"/>
        <v/>
      </c>
      <c r="BM11" s="10" t="str">
        <f t="shared" si="5"/>
        <v/>
      </c>
      <c r="BN11" s="11" t="str">
        <f t="shared" si="5"/>
        <v/>
      </c>
      <c r="BO11" s="9" t="str">
        <f t="shared" si="5"/>
        <v/>
      </c>
      <c r="BP11" s="10" t="str">
        <f t="shared" si="5"/>
        <v/>
      </c>
      <c r="BQ11" s="10" t="str">
        <f t="shared" si="5"/>
        <v/>
      </c>
      <c r="BR11" s="11" t="str">
        <f t="shared" si="5"/>
        <v/>
      </c>
      <c r="BS11" s="9" t="str">
        <f t="shared" si="6"/>
        <v/>
      </c>
      <c r="BT11" s="10" t="str">
        <f t="shared" si="6"/>
        <v/>
      </c>
      <c r="BU11" s="10" t="str">
        <f t="shared" si="6"/>
        <v/>
      </c>
      <c r="BV11" s="11" t="str">
        <f t="shared" si="6"/>
        <v/>
      </c>
      <c r="BW11" s="9" t="str">
        <f t="shared" si="6"/>
        <v/>
      </c>
      <c r="BX11" s="10" t="str">
        <f t="shared" si="6"/>
        <v/>
      </c>
      <c r="BY11" s="10" t="str">
        <f t="shared" si="6"/>
        <v/>
      </c>
      <c r="BZ11" s="11" t="str">
        <f t="shared" si="6"/>
        <v/>
      </c>
      <c r="CC11" s="7">
        <v>0.39583333333333331</v>
      </c>
    </row>
    <row r="12" spans="2:81" ht="18" customHeight="1">
      <c r="B12" s="41">
        <v>7</v>
      </c>
      <c r="C12" s="42" t="str">
        <f>IF(VLOOKUP($B12,管理シート!$B$10:$D$48,2,0)=0,"",VLOOKUP($B12,管理シート!$B$10:$D$48,2,0))</f>
        <v/>
      </c>
      <c r="D12" s="43" t="str">
        <f>IF(VLOOKUP($B12,管理シート!$B$10:$D$48,3,0)=0,"",VLOOKUP($B12,管理シート!$B$10:$D$48,3,0))</f>
        <v/>
      </c>
      <c r="E12" s="1" t="str">
        <f t="shared" si="3"/>
        <v/>
      </c>
      <c r="F12" s="2" t="str">
        <f>IF(H12="","",COUNTIF($O12:$BR12,"■")*15/60)</f>
        <v/>
      </c>
      <c r="G12" s="2" t="str">
        <f>IF(I12="","",COUNTIF($BS12:$BZ12,"■")*15/60)</f>
        <v/>
      </c>
      <c r="H12" s="25"/>
      <c r="I12" s="26"/>
      <c r="J12" s="25"/>
      <c r="K12" s="26"/>
      <c r="L12" s="25"/>
      <c r="M12" s="26"/>
      <c r="N12" s="46"/>
      <c r="O12" s="9" t="str">
        <f t="shared" si="2"/>
        <v/>
      </c>
      <c r="P12" s="10" t="str">
        <f t="shared" si="2"/>
        <v/>
      </c>
      <c r="Q12" s="10" t="str">
        <f t="shared" si="2"/>
        <v/>
      </c>
      <c r="R12" s="11" t="str">
        <f t="shared" si="2"/>
        <v/>
      </c>
      <c r="S12" s="9" t="str">
        <f t="shared" ref="S12:V25" si="8">IF($H12="","",IF(AND($J12&lt;=S$5,$K12&gt;S$5),"",IF(AND($L12&lt;=S$5,$M12&gt;S$5),"",IF(AND($H12&lt;=S$5,$I12&gt;S$5),"■",""))))</f>
        <v/>
      </c>
      <c r="T12" s="10" t="str">
        <f t="shared" si="8"/>
        <v/>
      </c>
      <c r="U12" s="10" t="str">
        <f t="shared" si="8"/>
        <v/>
      </c>
      <c r="V12" s="11" t="str">
        <f t="shared" si="8"/>
        <v/>
      </c>
      <c r="W12" s="9" t="str">
        <f t="shared" si="2"/>
        <v/>
      </c>
      <c r="X12" s="10" t="str">
        <f t="shared" si="2"/>
        <v/>
      </c>
      <c r="Y12" s="10" t="str">
        <f t="shared" si="2"/>
        <v/>
      </c>
      <c r="Z12" s="11" t="str">
        <f t="shared" si="2"/>
        <v/>
      </c>
      <c r="AA12" s="9" t="str">
        <f t="shared" si="2"/>
        <v/>
      </c>
      <c r="AB12" s="10" t="str">
        <f t="shared" si="2"/>
        <v/>
      </c>
      <c r="AC12" s="10" t="str">
        <f t="shared" si="2"/>
        <v/>
      </c>
      <c r="AD12" s="11" t="str">
        <f t="shared" si="2"/>
        <v/>
      </c>
      <c r="AE12" s="9" t="str">
        <f t="shared" si="2"/>
        <v/>
      </c>
      <c r="AF12" s="10" t="str">
        <f t="shared" si="2"/>
        <v/>
      </c>
      <c r="AG12" s="10" t="str">
        <f t="shared" si="2"/>
        <v/>
      </c>
      <c r="AH12" s="11" t="str">
        <f t="shared" si="2"/>
        <v/>
      </c>
      <c r="AI12" s="9" t="str">
        <f t="shared" si="7"/>
        <v/>
      </c>
      <c r="AJ12" s="10" t="str">
        <f t="shared" si="7"/>
        <v/>
      </c>
      <c r="AK12" s="10" t="str">
        <f t="shared" si="7"/>
        <v/>
      </c>
      <c r="AL12" s="11" t="str">
        <f t="shared" si="7"/>
        <v/>
      </c>
      <c r="AM12" s="9" t="str">
        <f t="shared" si="7"/>
        <v/>
      </c>
      <c r="AN12" s="10" t="str">
        <f t="shared" si="7"/>
        <v/>
      </c>
      <c r="AO12" s="10" t="str">
        <f t="shared" si="7"/>
        <v/>
      </c>
      <c r="AP12" s="11" t="str">
        <f t="shared" si="7"/>
        <v/>
      </c>
      <c r="AQ12" s="9" t="str">
        <f t="shared" si="7"/>
        <v/>
      </c>
      <c r="AR12" s="10" t="str">
        <f t="shared" si="7"/>
        <v/>
      </c>
      <c r="AS12" s="10" t="str">
        <f t="shared" si="7"/>
        <v/>
      </c>
      <c r="AT12" s="11" t="str">
        <f t="shared" si="7"/>
        <v/>
      </c>
      <c r="AU12" s="9" t="str">
        <f t="shared" si="7"/>
        <v/>
      </c>
      <c r="AV12" s="10" t="str">
        <f t="shared" si="7"/>
        <v/>
      </c>
      <c r="AW12" s="10" t="str">
        <f t="shared" si="7"/>
        <v/>
      </c>
      <c r="AX12" s="11" t="str">
        <f t="shared" si="7"/>
        <v/>
      </c>
      <c r="AY12" s="9" t="str">
        <f t="shared" si="4"/>
        <v/>
      </c>
      <c r="AZ12" s="10" t="str">
        <f t="shared" si="4"/>
        <v/>
      </c>
      <c r="BA12" s="10" t="str">
        <f t="shared" si="4"/>
        <v/>
      </c>
      <c r="BB12" s="11" t="str">
        <f t="shared" si="4"/>
        <v/>
      </c>
      <c r="BC12" s="9" t="str">
        <f t="shared" si="5"/>
        <v/>
      </c>
      <c r="BD12" s="10" t="str">
        <f t="shared" si="5"/>
        <v/>
      </c>
      <c r="BE12" s="10" t="str">
        <f t="shared" si="5"/>
        <v/>
      </c>
      <c r="BF12" s="11" t="str">
        <f t="shared" si="5"/>
        <v/>
      </c>
      <c r="BG12" s="9" t="str">
        <f t="shared" si="5"/>
        <v/>
      </c>
      <c r="BH12" s="10" t="str">
        <f t="shared" si="5"/>
        <v/>
      </c>
      <c r="BI12" s="10" t="str">
        <f t="shared" si="5"/>
        <v/>
      </c>
      <c r="BJ12" s="11" t="str">
        <f t="shared" si="5"/>
        <v/>
      </c>
      <c r="BK12" s="9" t="str">
        <f t="shared" si="5"/>
        <v/>
      </c>
      <c r="BL12" s="10" t="str">
        <f t="shared" si="5"/>
        <v/>
      </c>
      <c r="BM12" s="10" t="str">
        <f t="shared" si="5"/>
        <v/>
      </c>
      <c r="BN12" s="11" t="str">
        <f t="shared" si="5"/>
        <v/>
      </c>
      <c r="BO12" s="9" t="str">
        <f t="shared" si="5"/>
        <v/>
      </c>
      <c r="BP12" s="10" t="str">
        <f t="shared" si="5"/>
        <v/>
      </c>
      <c r="BQ12" s="10" t="str">
        <f t="shared" si="5"/>
        <v/>
      </c>
      <c r="BR12" s="11" t="str">
        <f t="shared" si="5"/>
        <v/>
      </c>
      <c r="BS12" s="9" t="str">
        <f t="shared" si="6"/>
        <v/>
      </c>
      <c r="BT12" s="10" t="str">
        <f t="shared" si="6"/>
        <v/>
      </c>
      <c r="BU12" s="10" t="str">
        <f t="shared" si="6"/>
        <v/>
      </c>
      <c r="BV12" s="11" t="str">
        <f t="shared" si="6"/>
        <v/>
      </c>
      <c r="BW12" s="9" t="str">
        <f t="shared" si="6"/>
        <v/>
      </c>
      <c r="BX12" s="10" t="str">
        <f t="shared" si="6"/>
        <v/>
      </c>
      <c r="BY12" s="10" t="str">
        <f t="shared" si="6"/>
        <v/>
      </c>
      <c r="BZ12" s="11" t="str">
        <f t="shared" si="6"/>
        <v/>
      </c>
      <c r="CC12" s="7">
        <v>0.40625</v>
      </c>
    </row>
    <row r="13" spans="2:81" ht="18" customHeight="1">
      <c r="B13" s="41">
        <v>8</v>
      </c>
      <c r="C13" s="42" t="str">
        <f>IF(VLOOKUP($B13,管理シート!$B$10:$D$48,2,0)=0,"",VLOOKUP($B13,管理シート!$B$10:$D$48,2,0))</f>
        <v/>
      </c>
      <c r="D13" s="43" t="str">
        <f>IF(VLOOKUP($B13,管理シート!$B$10:$D$48,3,0)=0,"",VLOOKUP($B13,管理シート!$B$10:$D$48,3,0))</f>
        <v/>
      </c>
      <c r="E13" s="1" t="str">
        <f t="shared" si="3"/>
        <v/>
      </c>
      <c r="F13" s="2" t="str">
        <f>IF(H13="","",COUNTIF($O13:$BR13,"■")*15/60)</f>
        <v/>
      </c>
      <c r="G13" s="2" t="str">
        <f>IF(I13="","",COUNTIF($BS13:$BZ13,"■")*15/60)</f>
        <v/>
      </c>
      <c r="H13" s="25"/>
      <c r="I13" s="26"/>
      <c r="J13" s="25"/>
      <c r="K13" s="26"/>
      <c r="L13" s="25"/>
      <c r="M13" s="26"/>
      <c r="N13" s="46"/>
      <c r="O13" s="9" t="str">
        <f t="shared" si="2"/>
        <v/>
      </c>
      <c r="P13" s="10" t="str">
        <f t="shared" si="2"/>
        <v/>
      </c>
      <c r="Q13" s="10" t="str">
        <f t="shared" si="2"/>
        <v/>
      </c>
      <c r="R13" s="11" t="str">
        <f t="shared" si="2"/>
        <v/>
      </c>
      <c r="S13" s="9" t="str">
        <f t="shared" si="8"/>
        <v/>
      </c>
      <c r="T13" s="10" t="str">
        <f t="shared" si="8"/>
        <v/>
      </c>
      <c r="U13" s="10" t="str">
        <f t="shared" si="8"/>
        <v/>
      </c>
      <c r="V13" s="11" t="str">
        <f t="shared" si="8"/>
        <v/>
      </c>
      <c r="W13" s="9" t="str">
        <f t="shared" si="2"/>
        <v/>
      </c>
      <c r="X13" s="10" t="str">
        <f t="shared" si="2"/>
        <v/>
      </c>
      <c r="Y13" s="10" t="str">
        <f t="shared" si="2"/>
        <v/>
      </c>
      <c r="Z13" s="11" t="str">
        <f t="shared" si="2"/>
        <v/>
      </c>
      <c r="AA13" s="9" t="str">
        <f t="shared" si="2"/>
        <v/>
      </c>
      <c r="AB13" s="10" t="str">
        <f t="shared" si="2"/>
        <v/>
      </c>
      <c r="AC13" s="10" t="str">
        <f t="shared" si="2"/>
        <v/>
      </c>
      <c r="AD13" s="11" t="str">
        <f t="shared" si="2"/>
        <v/>
      </c>
      <c r="AE13" s="9" t="str">
        <f t="shared" si="2"/>
        <v/>
      </c>
      <c r="AF13" s="10" t="str">
        <f t="shared" si="2"/>
        <v/>
      </c>
      <c r="AG13" s="10" t="str">
        <f t="shared" si="2"/>
        <v/>
      </c>
      <c r="AH13" s="11" t="str">
        <f t="shared" si="2"/>
        <v/>
      </c>
      <c r="AI13" s="9" t="str">
        <f t="shared" si="7"/>
        <v/>
      </c>
      <c r="AJ13" s="10" t="str">
        <f t="shared" si="7"/>
        <v/>
      </c>
      <c r="AK13" s="10" t="str">
        <f t="shared" si="7"/>
        <v/>
      </c>
      <c r="AL13" s="11" t="str">
        <f t="shared" si="7"/>
        <v/>
      </c>
      <c r="AM13" s="9" t="str">
        <f t="shared" si="7"/>
        <v/>
      </c>
      <c r="AN13" s="10" t="str">
        <f t="shared" si="7"/>
        <v/>
      </c>
      <c r="AO13" s="10" t="str">
        <f t="shared" si="7"/>
        <v/>
      </c>
      <c r="AP13" s="11" t="str">
        <f t="shared" si="7"/>
        <v/>
      </c>
      <c r="AQ13" s="9" t="str">
        <f t="shared" si="7"/>
        <v/>
      </c>
      <c r="AR13" s="10" t="str">
        <f t="shared" si="7"/>
        <v/>
      </c>
      <c r="AS13" s="10" t="str">
        <f t="shared" si="7"/>
        <v/>
      </c>
      <c r="AT13" s="11" t="str">
        <f t="shared" si="7"/>
        <v/>
      </c>
      <c r="AU13" s="9" t="str">
        <f t="shared" si="7"/>
        <v/>
      </c>
      <c r="AV13" s="10" t="str">
        <f t="shared" si="7"/>
        <v/>
      </c>
      <c r="AW13" s="10" t="str">
        <f t="shared" si="7"/>
        <v/>
      </c>
      <c r="AX13" s="11" t="str">
        <f t="shared" si="7"/>
        <v/>
      </c>
      <c r="AY13" s="9" t="str">
        <f t="shared" si="4"/>
        <v/>
      </c>
      <c r="AZ13" s="10" t="str">
        <f t="shared" si="4"/>
        <v/>
      </c>
      <c r="BA13" s="10" t="str">
        <f t="shared" si="4"/>
        <v/>
      </c>
      <c r="BB13" s="11" t="str">
        <f t="shared" si="4"/>
        <v/>
      </c>
      <c r="BC13" s="9" t="str">
        <f t="shared" si="5"/>
        <v/>
      </c>
      <c r="BD13" s="10" t="str">
        <f t="shared" si="5"/>
        <v/>
      </c>
      <c r="BE13" s="10" t="str">
        <f t="shared" si="5"/>
        <v/>
      </c>
      <c r="BF13" s="11" t="str">
        <f t="shared" si="5"/>
        <v/>
      </c>
      <c r="BG13" s="9" t="str">
        <f t="shared" si="5"/>
        <v/>
      </c>
      <c r="BH13" s="10" t="str">
        <f t="shared" si="5"/>
        <v/>
      </c>
      <c r="BI13" s="10" t="str">
        <f t="shared" si="5"/>
        <v/>
      </c>
      <c r="BJ13" s="11" t="str">
        <f t="shared" si="5"/>
        <v/>
      </c>
      <c r="BK13" s="9" t="str">
        <f t="shared" si="5"/>
        <v/>
      </c>
      <c r="BL13" s="10" t="str">
        <f t="shared" si="5"/>
        <v/>
      </c>
      <c r="BM13" s="10" t="str">
        <f t="shared" si="5"/>
        <v/>
      </c>
      <c r="BN13" s="11" t="str">
        <f t="shared" si="5"/>
        <v/>
      </c>
      <c r="BO13" s="9" t="str">
        <f t="shared" si="5"/>
        <v/>
      </c>
      <c r="BP13" s="10" t="str">
        <f t="shared" si="5"/>
        <v/>
      </c>
      <c r="BQ13" s="10" t="str">
        <f t="shared" si="5"/>
        <v/>
      </c>
      <c r="BR13" s="11" t="str">
        <f t="shared" si="5"/>
        <v/>
      </c>
      <c r="BS13" s="9" t="str">
        <f t="shared" si="6"/>
        <v/>
      </c>
      <c r="BT13" s="10" t="str">
        <f t="shared" si="6"/>
        <v/>
      </c>
      <c r="BU13" s="10" t="str">
        <f t="shared" si="6"/>
        <v/>
      </c>
      <c r="BV13" s="11" t="str">
        <f t="shared" si="6"/>
        <v/>
      </c>
      <c r="BW13" s="9" t="str">
        <f t="shared" si="6"/>
        <v/>
      </c>
      <c r="BX13" s="10" t="str">
        <f t="shared" si="6"/>
        <v/>
      </c>
      <c r="BY13" s="10" t="str">
        <f t="shared" si="6"/>
        <v/>
      </c>
      <c r="BZ13" s="11" t="str">
        <f t="shared" si="6"/>
        <v/>
      </c>
      <c r="CC13" s="7">
        <v>0.41666666666666669</v>
      </c>
    </row>
    <row r="14" spans="2:81" ht="18" customHeight="1">
      <c r="B14" s="41">
        <v>9</v>
      </c>
      <c r="C14" s="42" t="str">
        <f>IF(VLOOKUP($B14,管理シート!$B$10:$D$48,2,0)=0,"",VLOOKUP($B14,管理シート!$B$10:$D$48,2,0))</f>
        <v/>
      </c>
      <c r="D14" s="43" t="str">
        <f>IF(VLOOKUP($B14,管理シート!$B$10:$D$48,3,0)=0,"",VLOOKUP($B14,管理シート!$B$10:$D$48,3,0))</f>
        <v/>
      </c>
      <c r="E14" s="1" t="str">
        <f t="shared" si="3"/>
        <v/>
      </c>
      <c r="F14" s="2" t="str">
        <f>IF(H14="","",COUNTIF($O14:$BR14,"■")*15/60)</f>
        <v/>
      </c>
      <c r="G14" s="2" t="str">
        <f>IF(I14="","",COUNTIF($BS14:$BZ14,"■")*15/60)</f>
        <v/>
      </c>
      <c r="H14" s="25"/>
      <c r="I14" s="26"/>
      <c r="J14" s="25"/>
      <c r="K14" s="26"/>
      <c r="L14" s="25"/>
      <c r="M14" s="26"/>
      <c r="N14" s="46"/>
      <c r="O14" s="9" t="str">
        <f t="shared" si="2"/>
        <v/>
      </c>
      <c r="P14" s="10" t="str">
        <f t="shared" si="2"/>
        <v/>
      </c>
      <c r="Q14" s="10" t="str">
        <f t="shared" si="2"/>
        <v/>
      </c>
      <c r="R14" s="11" t="str">
        <f t="shared" si="2"/>
        <v/>
      </c>
      <c r="S14" s="9" t="str">
        <f t="shared" si="8"/>
        <v/>
      </c>
      <c r="T14" s="10" t="str">
        <f t="shared" si="8"/>
        <v/>
      </c>
      <c r="U14" s="10" t="str">
        <f t="shared" si="8"/>
        <v/>
      </c>
      <c r="V14" s="11" t="str">
        <f t="shared" si="8"/>
        <v/>
      </c>
      <c r="W14" s="9" t="str">
        <f t="shared" si="2"/>
        <v/>
      </c>
      <c r="X14" s="10" t="str">
        <f t="shared" si="2"/>
        <v/>
      </c>
      <c r="Y14" s="10" t="str">
        <f t="shared" si="2"/>
        <v/>
      </c>
      <c r="Z14" s="11" t="str">
        <f t="shared" si="2"/>
        <v/>
      </c>
      <c r="AA14" s="9" t="str">
        <f t="shared" si="2"/>
        <v/>
      </c>
      <c r="AB14" s="10" t="str">
        <f t="shared" si="2"/>
        <v/>
      </c>
      <c r="AC14" s="10" t="str">
        <f t="shared" si="2"/>
        <v/>
      </c>
      <c r="AD14" s="11" t="str">
        <f t="shared" si="2"/>
        <v/>
      </c>
      <c r="AE14" s="9" t="str">
        <f t="shared" si="2"/>
        <v/>
      </c>
      <c r="AF14" s="10" t="str">
        <f t="shared" si="2"/>
        <v/>
      </c>
      <c r="AG14" s="10" t="str">
        <f t="shared" si="2"/>
        <v/>
      </c>
      <c r="AH14" s="11" t="str">
        <f t="shared" si="2"/>
        <v/>
      </c>
      <c r="AI14" s="9" t="str">
        <f t="shared" si="7"/>
        <v/>
      </c>
      <c r="AJ14" s="10" t="str">
        <f t="shared" si="7"/>
        <v/>
      </c>
      <c r="AK14" s="10" t="str">
        <f t="shared" si="7"/>
        <v/>
      </c>
      <c r="AL14" s="11" t="str">
        <f t="shared" si="7"/>
        <v/>
      </c>
      <c r="AM14" s="9" t="str">
        <f t="shared" si="7"/>
        <v/>
      </c>
      <c r="AN14" s="10" t="str">
        <f t="shared" si="7"/>
        <v/>
      </c>
      <c r="AO14" s="10" t="str">
        <f t="shared" si="7"/>
        <v/>
      </c>
      <c r="AP14" s="11" t="str">
        <f t="shared" si="7"/>
        <v/>
      </c>
      <c r="AQ14" s="9" t="str">
        <f t="shared" si="7"/>
        <v/>
      </c>
      <c r="AR14" s="10" t="str">
        <f t="shared" si="7"/>
        <v/>
      </c>
      <c r="AS14" s="10" t="str">
        <f t="shared" si="7"/>
        <v/>
      </c>
      <c r="AT14" s="11" t="str">
        <f t="shared" si="7"/>
        <v/>
      </c>
      <c r="AU14" s="9" t="str">
        <f t="shared" si="7"/>
        <v/>
      </c>
      <c r="AV14" s="10" t="str">
        <f t="shared" si="7"/>
        <v/>
      </c>
      <c r="AW14" s="10" t="str">
        <f t="shared" si="7"/>
        <v/>
      </c>
      <c r="AX14" s="11" t="str">
        <f t="shared" si="7"/>
        <v/>
      </c>
      <c r="AY14" s="9" t="str">
        <f t="shared" si="4"/>
        <v/>
      </c>
      <c r="AZ14" s="10" t="str">
        <f t="shared" si="4"/>
        <v/>
      </c>
      <c r="BA14" s="10" t="str">
        <f t="shared" si="4"/>
        <v/>
      </c>
      <c r="BB14" s="11" t="str">
        <f t="shared" si="4"/>
        <v/>
      </c>
      <c r="BC14" s="9" t="str">
        <f t="shared" si="5"/>
        <v/>
      </c>
      <c r="BD14" s="10" t="str">
        <f t="shared" si="5"/>
        <v/>
      </c>
      <c r="BE14" s="10" t="str">
        <f t="shared" si="5"/>
        <v/>
      </c>
      <c r="BF14" s="11" t="str">
        <f t="shared" si="5"/>
        <v/>
      </c>
      <c r="BG14" s="9" t="str">
        <f t="shared" si="5"/>
        <v/>
      </c>
      <c r="BH14" s="10" t="str">
        <f t="shared" si="5"/>
        <v/>
      </c>
      <c r="BI14" s="10" t="str">
        <f t="shared" si="5"/>
        <v/>
      </c>
      <c r="BJ14" s="11" t="str">
        <f t="shared" si="5"/>
        <v/>
      </c>
      <c r="BK14" s="9" t="str">
        <f t="shared" si="5"/>
        <v/>
      </c>
      <c r="BL14" s="10" t="str">
        <f t="shared" si="5"/>
        <v/>
      </c>
      <c r="BM14" s="10" t="str">
        <f t="shared" si="5"/>
        <v/>
      </c>
      <c r="BN14" s="11" t="str">
        <f t="shared" si="5"/>
        <v/>
      </c>
      <c r="BO14" s="9" t="str">
        <f t="shared" si="5"/>
        <v/>
      </c>
      <c r="BP14" s="10" t="str">
        <f t="shared" si="5"/>
        <v/>
      </c>
      <c r="BQ14" s="10" t="str">
        <f t="shared" si="5"/>
        <v/>
      </c>
      <c r="BR14" s="11" t="str">
        <f t="shared" si="5"/>
        <v/>
      </c>
      <c r="BS14" s="9" t="str">
        <f t="shared" si="6"/>
        <v/>
      </c>
      <c r="BT14" s="10" t="str">
        <f t="shared" si="6"/>
        <v/>
      </c>
      <c r="BU14" s="10" t="str">
        <f t="shared" si="6"/>
        <v/>
      </c>
      <c r="BV14" s="11" t="str">
        <f t="shared" si="6"/>
        <v/>
      </c>
      <c r="BW14" s="9" t="str">
        <f t="shared" si="6"/>
        <v/>
      </c>
      <c r="BX14" s="10" t="str">
        <f t="shared" si="6"/>
        <v/>
      </c>
      <c r="BY14" s="10" t="str">
        <f t="shared" si="6"/>
        <v/>
      </c>
      <c r="BZ14" s="11" t="str">
        <f t="shared" si="6"/>
        <v/>
      </c>
      <c r="CC14" s="7">
        <v>0.42708333333333337</v>
      </c>
    </row>
    <row r="15" spans="2:81" ht="18" customHeight="1">
      <c r="B15" s="41">
        <v>10</v>
      </c>
      <c r="C15" s="42" t="str">
        <f>IF(VLOOKUP($B15,管理シート!$B$10:$D$48,2,0)=0,"",VLOOKUP($B15,管理シート!$B$10:$D$48,2,0))</f>
        <v/>
      </c>
      <c r="D15" s="43" t="str">
        <f>IF(VLOOKUP($B15,管理シート!$B$10:$D$48,3,0)=0,"",VLOOKUP($B15,管理シート!$B$10:$D$48,3,0))</f>
        <v/>
      </c>
      <c r="E15" s="1" t="str">
        <f t="shared" si="3"/>
        <v/>
      </c>
      <c r="F15" s="2" t="str">
        <f>IF(H15="","",COUNTIF($O15:$BR15,"■")*15/60)</f>
        <v/>
      </c>
      <c r="G15" s="2" t="str">
        <f>IF(I15="","",COUNTIF($BS15:$BZ15,"■")*15/60)</f>
        <v/>
      </c>
      <c r="H15" s="25"/>
      <c r="I15" s="26"/>
      <c r="J15" s="25"/>
      <c r="K15" s="26"/>
      <c r="L15" s="25"/>
      <c r="M15" s="26"/>
      <c r="N15" s="46"/>
      <c r="O15" s="9" t="str">
        <f t="shared" si="2"/>
        <v/>
      </c>
      <c r="P15" s="10" t="str">
        <f t="shared" si="2"/>
        <v/>
      </c>
      <c r="Q15" s="10" t="str">
        <f t="shared" si="2"/>
        <v/>
      </c>
      <c r="R15" s="11" t="str">
        <f t="shared" si="2"/>
        <v/>
      </c>
      <c r="S15" s="9" t="str">
        <f t="shared" si="8"/>
        <v/>
      </c>
      <c r="T15" s="10" t="str">
        <f t="shared" si="8"/>
        <v/>
      </c>
      <c r="U15" s="10" t="str">
        <f t="shared" si="8"/>
        <v/>
      </c>
      <c r="V15" s="11" t="str">
        <f t="shared" si="8"/>
        <v/>
      </c>
      <c r="W15" s="9" t="str">
        <f t="shared" si="2"/>
        <v/>
      </c>
      <c r="X15" s="10" t="str">
        <f t="shared" si="2"/>
        <v/>
      </c>
      <c r="Y15" s="10" t="str">
        <f t="shared" si="2"/>
        <v/>
      </c>
      <c r="Z15" s="11" t="str">
        <f t="shared" si="2"/>
        <v/>
      </c>
      <c r="AA15" s="9" t="str">
        <f t="shared" si="2"/>
        <v/>
      </c>
      <c r="AB15" s="10" t="str">
        <f t="shared" si="2"/>
        <v/>
      </c>
      <c r="AC15" s="10" t="str">
        <f t="shared" si="2"/>
        <v/>
      </c>
      <c r="AD15" s="11" t="str">
        <f t="shared" si="2"/>
        <v/>
      </c>
      <c r="AE15" s="9" t="str">
        <f t="shared" si="2"/>
        <v/>
      </c>
      <c r="AF15" s="10" t="str">
        <f t="shared" si="2"/>
        <v/>
      </c>
      <c r="AG15" s="10" t="str">
        <f t="shared" si="2"/>
        <v/>
      </c>
      <c r="AH15" s="11" t="str">
        <f t="shared" si="2"/>
        <v/>
      </c>
      <c r="AI15" s="9" t="str">
        <f t="shared" si="7"/>
        <v/>
      </c>
      <c r="AJ15" s="10" t="str">
        <f t="shared" si="7"/>
        <v/>
      </c>
      <c r="AK15" s="10" t="str">
        <f t="shared" si="7"/>
        <v/>
      </c>
      <c r="AL15" s="11" t="str">
        <f t="shared" si="7"/>
        <v/>
      </c>
      <c r="AM15" s="9" t="str">
        <f t="shared" si="7"/>
        <v/>
      </c>
      <c r="AN15" s="10" t="str">
        <f t="shared" si="7"/>
        <v/>
      </c>
      <c r="AO15" s="10" t="str">
        <f t="shared" si="7"/>
        <v/>
      </c>
      <c r="AP15" s="11" t="str">
        <f t="shared" si="7"/>
        <v/>
      </c>
      <c r="AQ15" s="9" t="str">
        <f t="shared" si="7"/>
        <v/>
      </c>
      <c r="AR15" s="10" t="str">
        <f t="shared" si="7"/>
        <v/>
      </c>
      <c r="AS15" s="10" t="str">
        <f t="shared" si="7"/>
        <v/>
      </c>
      <c r="AT15" s="11" t="str">
        <f t="shared" si="7"/>
        <v/>
      </c>
      <c r="AU15" s="9" t="str">
        <f t="shared" si="7"/>
        <v/>
      </c>
      <c r="AV15" s="10" t="str">
        <f t="shared" si="7"/>
        <v/>
      </c>
      <c r="AW15" s="10" t="str">
        <f t="shared" si="7"/>
        <v/>
      </c>
      <c r="AX15" s="11" t="str">
        <f t="shared" si="7"/>
        <v/>
      </c>
      <c r="AY15" s="9" t="str">
        <f t="shared" si="4"/>
        <v/>
      </c>
      <c r="AZ15" s="10" t="str">
        <f t="shared" si="4"/>
        <v/>
      </c>
      <c r="BA15" s="10" t="str">
        <f t="shared" si="4"/>
        <v/>
      </c>
      <c r="BB15" s="11" t="str">
        <f t="shared" si="4"/>
        <v/>
      </c>
      <c r="BC15" s="9" t="str">
        <f t="shared" si="5"/>
        <v/>
      </c>
      <c r="BD15" s="10" t="str">
        <f t="shared" si="5"/>
        <v/>
      </c>
      <c r="BE15" s="10" t="str">
        <f t="shared" si="5"/>
        <v/>
      </c>
      <c r="BF15" s="11" t="str">
        <f t="shared" si="5"/>
        <v/>
      </c>
      <c r="BG15" s="9" t="str">
        <f t="shared" si="5"/>
        <v/>
      </c>
      <c r="BH15" s="10" t="str">
        <f t="shared" si="5"/>
        <v/>
      </c>
      <c r="BI15" s="10" t="str">
        <f t="shared" si="5"/>
        <v/>
      </c>
      <c r="BJ15" s="11" t="str">
        <f t="shared" si="5"/>
        <v/>
      </c>
      <c r="BK15" s="9" t="str">
        <f t="shared" si="5"/>
        <v/>
      </c>
      <c r="BL15" s="10" t="str">
        <f t="shared" si="5"/>
        <v/>
      </c>
      <c r="BM15" s="10" t="str">
        <f t="shared" si="5"/>
        <v/>
      </c>
      <c r="BN15" s="11" t="str">
        <f t="shared" si="5"/>
        <v/>
      </c>
      <c r="BO15" s="9" t="str">
        <f t="shared" si="5"/>
        <v/>
      </c>
      <c r="BP15" s="10" t="str">
        <f t="shared" si="5"/>
        <v/>
      </c>
      <c r="BQ15" s="10" t="str">
        <f t="shared" si="5"/>
        <v/>
      </c>
      <c r="BR15" s="11" t="str">
        <f t="shared" si="5"/>
        <v/>
      </c>
      <c r="BS15" s="9" t="str">
        <f t="shared" si="6"/>
        <v/>
      </c>
      <c r="BT15" s="10" t="str">
        <f t="shared" si="6"/>
        <v/>
      </c>
      <c r="BU15" s="10" t="str">
        <f t="shared" si="6"/>
        <v/>
      </c>
      <c r="BV15" s="11" t="str">
        <f t="shared" si="6"/>
        <v/>
      </c>
      <c r="BW15" s="9" t="str">
        <f t="shared" si="6"/>
        <v/>
      </c>
      <c r="BX15" s="10" t="str">
        <f t="shared" si="6"/>
        <v/>
      </c>
      <c r="BY15" s="10" t="str">
        <f t="shared" si="6"/>
        <v/>
      </c>
      <c r="BZ15" s="11" t="str">
        <f t="shared" si="6"/>
        <v/>
      </c>
      <c r="CC15" s="7">
        <v>0.43750000000000006</v>
      </c>
    </row>
    <row r="16" spans="2:81" ht="18" customHeight="1">
      <c r="B16" s="41">
        <v>11</v>
      </c>
      <c r="C16" s="42" t="str">
        <f>IF(VLOOKUP($B16,管理シート!$B$10:$D$48,2,0)=0,"",VLOOKUP($B16,管理シート!$B$10:$D$48,2,0))</f>
        <v/>
      </c>
      <c r="D16" s="43" t="str">
        <f>IF(VLOOKUP($B16,管理シート!$B$10:$D$48,3,0)=0,"",VLOOKUP($B16,管理シート!$B$10:$D$48,3,0))</f>
        <v/>
      </c>
      <c r="E16" s="1" t="str">
        <f t="shared" si="3"/>
        <v/>
      </c>
      <c r="F16" s="2" t="str">
        <f>IF(H16="","",COUNTIF($O16:$BR16,"■")*15/60)</f>
        <v/>
      </c>
      <c r="G16" s="2" t="str">
        <f>IF(I16="","",COUNTIF($BS16:$BZ16,"■")*15/60)</f>
        <v/>
      </c>
      <c r="H16" s="25"/>
      <c r="I16" s="26"/>
      <c r="J16" s="25"/>
      <c r="K16" s="26"/>
      <c r="L16" s="25"/>
      <c r="M16" s="26"/>
      <c r="N16" s="46"/>
      <c r="O16" s="9" t="str">
        <f t="shared" si="2"/>
        <v/>
      </c>
      <c r="P16" s="10" t="str">
        <f t="shared" si="2"/>
        <v/>
      </c>
      <c r="Q16" s="10" t="str">
        <f t="shared" si="2"/>
        <v/>
      </c>
      <c r="R16" s="11" t="str">
        <f t="shared" si="2"/>
        <v/>
      </c>
      <c r="S16" s="9" t="str">
        <f t="shared" si="8"/>
        <v/>
      </c>
      <c r="T16" s="10" t="str">
        <f t="shared" si="8"/>
        <v/>
      </c>
      <c r="U16" s="10" t="str">
        <f t="shared" si="8"/>
        <v/>
      </c>
      <c r="V16" s="11" t="str">
        <f t="shared" si="8"/>
        <v/>
      </c>
      <c r="W16" s="9" t="str">
        <f t="shared" si="2"/>
        <v/>
      </c>
      <c r="X16" s="10" t="str">
        <f t="shared" si="2"/>
        <v/>
      </c>
      <c r="Y16" s="10" t="str">
        <f t="shared" si="2"/>
        <v/>
      </c>
      <c r="Z16" s="11" t="str">
        <f t="shared" si="2"/>
        <v/>
      </c>
      <c r="AA16" s="9" t="str">
        <f t="shared" si="2"/>
        <v/>
      </c>
      <c r="AB16" s="10" t="str">
        <f t="shared" si="2"/>
        <v/>
      </c>
      <c r="AC16" s="10" t="str">
        <f t="shared" si="2"/>
        <v/>
      </c>
      <c r="AD16" s="11" t="str">
        <f t="shared" si="2"/>
        <v/>
      </c>
      <c r="AE16" s="9" t="str">
        <f t="shared" si="2"/>
        <v/>
      </c>
      <c r="AF16" s="10" t="str">
        <f t="shared" si="2"/>
        <v/>
      </c>
      <c r="AG16" s="10" t="str">
        <f t="shared" si="2"/>
        <v/>
      </c>
      <c r="AH16" s="11" t="str">
        <f t="shared" si="2"/>
        <v/>
      </c>
      <c r="AI16" s="9" t="str">
        <f t="shared" si="7"/>
        <v/>
      </c>
      <c r="AJ16" s="10" t="str">
        <f t="shared" si="7"/>
        <v/>
      </c>
      <c r="AK16" s="10" t="str">
        <f t="shared" si="7"/>
        <v/>
      </c>
      <c r="AL16" s="11" t="str">
        <f t="shared" si="7"/>
        <v/>
      </c>
      <c r="AM16" s="9" t="str">
        <f t="shared" si="7"/>
        <v/>
      </c>
      <c r="AN16" s="10" t="str">
        <f t="shared" si="7"/>
        <v/>
      </c>
      <c r="AO16" s="10" t="str">
        <f t="shared" si="7"/>
        <v/>
      </c>
      <c r="AP16" s="11" t="str">
        <f t="shared" si="7"/>
        <v/>
      </c>
      <c r="AQ16" s="9" t="str">
        <f t="shared" si="7"/>
        <v/>
      </c>
      <c r="AR16" s="10" t="str">
        <f t="shared" si="7"/>
        <v/>
      </c>
      <c r="AS16" s="10" t="str">
        <f t="shared" si="7"/>
        <v/>
      </c>
      <c r="AT16" s="11" t="str">
        <f t="shared" si="7"/>
        <v/>
      </c>
      <c r="AU16" s="9" t="str">
        <f t="shared" si="7"/>
        <v/>
      </c>
      <c r="AV16" s="10" t="str">
        <f t="shared" si="7"/>
        <v/>
      </c>
      <c r="AW16" s="10" t="str">
        <f t="shared" si="7"/>
        <v/>
      </c>
      <c r="AX16" s="11" t="str">
        <f t="shared" si="7"/>
        <v/>
      </c>
      <c r="AY16" s="9" t="str">
        <f t="shared" si="4"/>
        <v/>
      </c>
      <c r="AZ16" s="10" t="str">
        <f t="shared" si="4"/>
        <v/>
      </c>
      <c r="BA16" s="10" t="str">
        <f t="shared" si="4"/>
        <v/>
      </c>
      <c r="BB16" s="11" t="str">
        <f t="shared" si="4"/>
        <v/>
      </c>
      <c r="BC16" s="9" t="str">
        <f t="shared" si="5"/>
        <v/>
      </c>
      <c r="BD16" s="10" t="str">
        <f t="shared" si="5"/>
        <v/>
      </c>
      <c r="BE16" s="10" t="str">
        <f t="shared" si="5"/>
        <v/>
      </c>
      <c r="BF16" s="11" t="str">
        <f t="shared" si="5"/>
        <v/>
      </c>
      <c r="BG16" s="9" t="str">
        <f t="shared" si="5"/>
        <v/>
      </c>
      <c r="BH16" s="10" t="str">
        <f t="shared" si="5"/>
        <v/>
      </c>
      <c r="BI16" s="10" t="str">
        <f t="shared" si="5"/>
        <v/>
      </c>
      <c r="BJ16" s="11" t="str">
        <f t="shared" si="5"/>
        <v/>
      </c>
      <c r="BK16" s="9" t="str">
        <f t="shared" si="5"/>
        <v/>
      </c>
      <c r="BL16" s="10" t="str">
        <f t="shared" si="5"/>
        <v/>
      </c>
      <c r="BM16" s="10" t="str">
        <f t="shared" si="5"/>
        <v/>
      </c>
      <c r="BN16" s="11" t="str">
        <f t="shared" si="5"/>
        <v/>
      </c>
      <c r="BO16" s="9" t="str">
        <f t="shared" si="5"/>
        <v/>
      </c>
      <c r="BP16" s="10" t="str">
        <f t="shared" si="5"/>
        <v/>
      </c>
      <c r="BQ16" s="10" t="str">
        <f t="shared" si="5"/>
        <v/>
      </c>
      <c r="BR16" s="11" t="str">
        <f t="shared" si="5"/>
        <v/>
      </c>
      <c r="BS16" s="9" t="str">
        <f t="shared" si="6"/>
        <v/>
      </c>
      <c r="BT16" s="10" t="str">
        <f t="shared" si="6"/>
        <v/>
      </c>
      <c r="BU16" s="10" t="str">
        <f t="shared" si="6"/>
        <v/>
      </c>
      <c r="BV16" s="11" t="str">
        <f t="shared" si="6"/>
        <v/>
      </c>
      <c r="BW16" s="9" t="str">
        <f t="shared" si="6"/>
        <v/>
      </c>
      <c r="BX16" s="10" t="str">
        <f t="shared" si="6"/>
        <v/>
      </c>
      <c r="BY16" s="10" t="str">
        <f t="shared" si="6"/>
        <v/>
      </c>
      <c r="BZ16" s="11" t="str">
        <f t="shared" si="6"/>
        <v/>
      </c>
      <c r="CC16" s="7">
        <v>0.44791666666666674</v>
      </c>
    </row>
    <row r="17" spans="2:81" ht="18" customHeight="1">
      <c r="B17" s="41">
        <v>12</v>
      </c>
      <c r="C17" s="42" t="str">
        <f>IF(VLOOKUP($B17,管理シート!$B$10:$D$48,2,0)=0,"",VLOOKUP($B17,管理シート!$B$10:$D$48,2,0))</f>
        <v/>
      </c>
      <c r="D17" s="43" t="str">
        <f>IF(VLOOKUP($B17,管理シート!$B$10:$D$48,3,0)=0,"",VLOOKUP($B17,管理シート!$B$10:$D$48,3,0))</f>
        <v/>
      </c>
      <c r="E17" s="1" t="str">
        <f t="shared" si="3"/>
        <v/>
      </c>
      <c r="F17" s="2" t="str">
        <f>IF(H17="","",COUNTIF($O17:$BR17,"■")*15/60)</f>
        <v/>
      </c>
      <c r="G17" s="2" t="str">
        <f>IF(I17="","",COUNTIF($BS17:$BZ17,"■")*15/60)</f>
        <v/>
      </c>
      <c r="H17" s="25"/>
      <c r="I17" s="26"/>
      <c r="J17" s="25"/>
      <c r="K17" s="26"/>
      <c r="L17" s="25"/>
      <c r="M17" s="26"/>
      <c r="N17" s="46"/>
      <c r="O17" s="9" t="str">
        <f t="shared" si="2"/>
        <v/>
      </c>
      <c r="P17" s="10" t="str">
        <f t="shared" si="2"/>
        <v/>
      </c>
      <c r="Q17" s="10" t="str">
        <f t="shared" si="2"/>
        <v/>
      </c>
      <c r="R17" s="11" t="str">
        <f t="shared" si="2"/>
        <v/>
      </c>
      <c r="S17" s="9" t="str">
        <f t="shared" si="8"/>
        <v/>
      </c>
      <c r="T17" s="10" t="str">
        <f t="shared" si="8"/>
        <v/>
      </c>
      <c r="U17" s="10" t="str">
        <f t="shared" si="8"/>
        <v/>
      </c>
      <c r="V17" s="11" t="str">
        <f t="shared" si="8"/>
        <v/>
      </c>
      <c r="W17" s="9" t="str">
        <f t="shared" si="2"/>
        <v/>
      </c>
      <c r="X17" s="10" t="str">
        <f t="shared" si="2"/>
        <v/>
      </c>
      <c r="Y17" s="10" t="str">
        <f t="shared" si="2"/>
        <v/>
      </c>
      <c r="Z17" s="11" t="str">
        <f t="shared" si="2"/>
        <v/>
      </c>
      <c r="AA17" s="9" t="str">
        <f t="shared" si="2"/>
        <v/>
      </c>
      <c r="AB17" s="10" t="str">
        <f t="shared" si="2"/>
        <v/>
      </c>
      <c r="AC17" s="10" t="str">
        <f t="shared" si="2"/>
        <v/>
      </c>
      <c r="AD17" s="11" t="str">
        <f t="shared" si="2"/>
        <v/>
      </c>
      <c r="AE17" s="9" t="str">
        <f t="shared" si="2"/>
        <v/>
      </c>
      <c r="AF17" s="10" t="str">
        <f t="shared" si="2"/>
        <v/>
      </c>
      <c r="AG17" s="10" t="str">
        <f t="shared" si="2"/>
        <v/>
      </c>
      <c r="AH17" s="11" t="str">
        <f t="shared" si="2"/>
        <v/>
      </c>
      <c r="AI17" s="9" t="str">
        <f t="shared" si="7"/>
        <v/>
      </c>
      <c r="AJ17" s="10" t="str">
        <f t="shared" si="7"/>
        <v/>
      </c>
      <c r="AK17" s="10" t="str">
        <f t="shared" si="7"/>
        <v/>
      </c>
      <c r="AL17" s="11" t="str">
        <f t="shared" si="7"/>
        <v/>
      </c>
      <c r="AM17" s="9" t="str">
        <f t="shared" si="7"/>
        <v/>
      </c>
      <c r="AN17" s="10" t="str">
        <f t="shared" si="7"/>
        <v/>
      </c>
      <c r="AO17" s="10" t="str">
        <f t="shared" si="7"/>
        <v/>
      </c>
      <c r="AP17" s="11" t="str">
        <f t="shared" si="7"/>
        <v/>
      </c>
      <c r="AQ17" s="9" t="str">
        <f t="shared" si="7"/>
        <v/>
      </c>
      <c r="AR17" s="10" t="str">
        <f t="shared" si="7"/>
        <v/>
      </c>
      <c r="AS17" s="10" t="str">
        <f t="shared" si="7"/>
        <v/>
      </c>
      <c r="AT17" s="11" t="str">
        <f t="shared" si="7"/>
        <v/>
      </c>
      <c r="AU17" s="9" t="str">
        <f t="shared" si="7"/>
        <v/>
      </c>
      <c r="AV17" s="10" t="str">
        <f t="shared" si="7"/>
        <v/>
      </c>
      <c r="AW17" s="10" t="str">
        <f t="shared" si="7"/>
        <v/>
      </c>
      <c r="AX17" s="11" t="str">
        <f t="shared" si="7"/>
        <v/>
      </c>
      <c r="AY17" s="9" t="str">
        <f t="shared" si="4"/>
        <v/>
      </c>
      <c r="AZ17" s="10" t="str">
        <f t="shared" si="4"/>
        <v/>
      </c>
      <c r="BA17" s="10" t="str">
        <f t="shared" si="4"/>
        <v/>
      </c>
      <c r="BB17" s="11" t="str">
        <f t="shared" si="4"/>
        <v/>
      </c>
      <c r="BC17" s="9" t="str">
        <f t="shared" si="5"/>
        <v/>
      </c>
      <c r="BD17" s="10" t="str">
        <f t="shared" si="5"/>
        <v/>
      </c>
      <c r="BE17" s="10" t="str">
        <f t="shared" si="5"/>
        <v/>
      </c>
      <c r="BF17" s="11" t="str">
        <f t="shared" si="5"/>
        <v/>
      </c>
      <c r="BG17" s="9" t="str">
        <f t="shared" si="5"/>
        <v/>
      </c>
      <c r="BH17" s="10" t="str">
        <f t="shared" si="5"/>
        <v/>
      </c>
      <c r="BI17" s="10" t="str">
        <f t="shared" si="5"/>
        <v/>
      </c>
      <c r="BJ17" s="11" t="str">
        <f t="shared" si="5"/>
        <v/>
      </c>
      <c r="BK17" s="9" t="str">
        <f t="shared" si="5"/>
        <v/>
      </c>
      <c r="BL17" s="10" t="str">
        <f t="shared" si="5"/>
        <v/>
      </c>
      <c r="BM17" s="10" t="str">
        <f t="shared" si="5"/>
        <v/>
      </c>
      <c r="BN17" s="11" t="str">
        <f t="shared" si="5"/>
        <v/>
      </c>
      <c r="BO17" s="9" t="str">
        <f t="shared" si="5"/>
        <v/>
      </c>
      <c r="BP17" s="10" t="str">
        <f t="shared" si="5"/>
        <v/>
      </c>
      <c r="BQ17" s="10" t="str">
        <f t="shared" si="5"/>
        <v/>
      </c>
      <c r="BR17" s="11" t="str">
        <f t="shared" si="5"/>
        <v/>
      </c>
      <c r="BS17" s="9" t="str">
        <f t="shared" si="6"/>
        <v/>
      </c>
      <c r="BT17" s="10" t="str">
        <f t="shared" si="6"/>
        <v/>
      </c>
      <c r="BU17" s="10" t="str">
        <f t="shared" si="6"/>
        <v/>
      </c>
      <c r="BV17" s="11" t="str">
        <f t="shared" si="6"/>
        <v/>
      </c>
      <c r="BW17" s="9" t="str">
        <f t="shared" si="6"/>
        <v/>
      </c>
      <c r="BX17" s="10" t="str">
        <f t="shared" si="6"/>
        <v/>
      </c>
      <c r="BY17" s="10" t="str">
        <f t="shared" si="6"/>
        <v/>
      </c>
      <c r="BZ17" s="11" t="str">
        <f t="shared" si="6"/>
        <v/>
      </c>
      <c r="CC17" s="7">
        <v>0.45833333333333343</v>
      </c>
    </row>
    <row r="18" spans="2:81" ht="18" customHeight="1">
      <c r="B18" s="41">
        <v>13</v>
      </c>
      <c r="C18" s="42" t="str">
        <f>IF(VLOOKUP($B18,管理シート!$B$10:$D$48,2,0)=0,"",VLOOKUP($B18,管理シート!$B$10:$D$48,2,0))</f>
        <v/>
      </c>
      <c r="D18" s="43" t="str">
        <f>IF(VLOOKUP($B18,管理シート!$B$10:$D$48,3,0)=0,"",VLOOKUP($B18,管理シート!$B$10:$D$48,3,0))</f>
        <v/>
      </c>
      <c r="E18" s="1" t="str">
        <f t="shared" si="3"/>
        <v/>
      </c>
      <c r="F18" s="2" t="str">
        <f>IF(H18="","",COUNTIF($O18:$BR18,"■")*15/60)</f>
        <v/>
      </c>
      <c r="G18" s="2" t="str">
        <f>IF(I18="","",COUNTIF($BS18:$BZ18,"■")*15/60)</f>
        <v/>
      </c>
      <c r="H18" s="25"/>
      <c r="I18" s="26"/>
      <c r="J18" s="25"/>
      <c r="K18" s="26"/>
      <c r="L18" s="25"/>
      <c r="M18" s="26"/>
      <c r="N18" s="46"/>
      <c r="O18" s="9" t="str">
        <f t="shared" si="2"/>
        <v/>
      </c>
      <c r="P18" s="10" t="str">
        <f t="shared" si="2"/>
        <v/>
      </c>
      <c r="Q18" s="10" t="str">
        <f t="shared" si="2"/>
        <v/>
      </c>
      <c r="R18" s="11" t="str">
        <f t="shared" si="2"/>
        <v/>
      </c>
      <c r="S18" s="9" t="str">
        <f t="shared" si="8"/>
        <v/>
      </c>
      <c r="T18" s="10" t="str">
        <f t="shared" si="8"/>
        <v/>
      </c>
      <c r="U18" s="10" t="str">
        <f t="shared" si="8"/>
        <v/>
      </c>
      <c r="V18" s="11" t="str">
        <f t="shared" si="8"/>
        <v/>
      </c>
      <c r="W18" s="9" t="str">
        <f t="shared" si="2"/>
        <v/>
      </c>
      <c r="X18" s="10" t="str">
        <f t="shared" si="2"/>
        <v/>
      </c>
      <c r="Y18" s="10" t="str">
        <f t="shared" si="2"/>
        <v/>
      </c>
      <c r="Z18" s="11" t="str">
        <f t="shared" si="2"/>
        <v/>
      </c>
      <c r="AA18" s="9" t="str">
        <f t="shared" si="2"/>
        <v/>
      </c>
      <c r="AB18" s="10" t="str">
        <f t="shared" si="2"/>
        <v/>
      </c>
      <c r="AC18" s="10" t="str">
        <f t="shared" si="2"/>
        <v/>
      </c>
      <c r="AD18" s="11" t="str">
        <f t="shared" si="2"/>
        <v/>
      </c>
      <c r="AE18" s="9" t="str">
        <f t="shared" si="2"/>
        <v/>
      </c>
      <c r="AF18" s="10" t="str">
        <f t="shared" si="2"/>
        <v/>
      </c>
      <c r="AG18" s="10" t="str">
        <f t="shared" si="2"/>
        <v/>
      </c>
      <c r="AH18" s="11" t="str">
        <f t="shared" si="2"/>
        <v/>
      </c>
      <c r="AI18" s="9" t="str">
        <f t="shared" si="7"/>
        <v/>
      </c>
      <c r="AJ18" s="10" t="str">
        <f t="shared" si="7"/>
        <v/>
      </c>
      <c r="AK18" s="10" t="str">
        <f t="shared" si="7"/>
        <v/>
      </c>
      <c r="AL18" s="11" t="str">
        <f t="shared" si="7"/>
        <v/>
      </c>
      <c r="AM18" s="9" t="str">
        <f t="shared" si="7"/>
        <v/>
      </c>
      <c r="AN18" s="10" t="str">
        <f t="shared" si="7"/>
        <v/>
      </c>
      <c r="AO18" s="10" t="str">
        <f t="shared" si="7"/>
        <v/>
      </c>
      <c r="AP18" s="11" t="str">
        <f t="shared" si="7"/>
        <v/>
      </c>
      <c r="AQ18" s="9" t="str">
        <f t="shared" si="7"/>
        <v/>
      </c>
      <c r="AR18" s="10" t="str">
        <f t="shared" si="7"/>
        <v/>
      </c>
      <c r="AS18" s="10" t="str">
        <f t="shared" si="7"/>
        <v/>
      </c>
      <c r="AT18" s="11" t="str">
        <f t="shared" si="7"/>
        <v/>
      </c>
      <c r="AU18" s="9" t="str">
        <f t="shared" si="7"/>
        <v/>
      </c>
      <c r="AV18" s="10" t="str">
        <f t="shared" si="7"/>
        <v/>
      </c>
      <c r="AW18" s="10" t="str">
        <f t="shared" si="7"/>
        <v/>
      </c>
      <c r="AX18" s="11" t="str">
        <f t="shared" si="7"/>
        <v/>
      </c>
      <c r="AY18" s="9" t="str">
        <f t="shared" si="4"/>
        <v/>
      </c>
      <c r="AZ18" s="10" t="str">
        <f t="shared" si="4"/>
        <v/>
      </c>
      <c r="BA18" s="10" t="str">
        <f t="shared" si="4"/>
        <v/>
      </c>
      <c r="BB18" s="11" t="str">
        <f t="shared" si="4"/>
        <v/>
      </c>
      <c r="BC18" s="9" t="str">
        <f t="shared" si="5"/>
        <v/>
      </c>
      <c r="BD18" s="10" t="str">
        <f t="shared" si="5"/>
        <v/>
      </c>
      <c r="BE18" s="10" t="str">
        <f t="shared" si="5"/>
        <v/>
      </c>
      <c r="BF18" s="11" t="str">
        <f t="shared" si="5"/>
        <v/>
      </c>
      <c r="BG18" s="9" t="str">
        <f t="shared" si="5"/>
        <v/>
      </c>
      <c r="BH18" s="10" t="str">
        <f t="shared" si="5"/>
        <v/>
      </c>
      <c r="BI18" s="10" t="str">
        <f t="shared" si="5"/>
        <v/>
      </c>
      <c r="BJ18" s="11" t="str">
        <f t="shared" si="5"/>
        <v/>
      </c>
      <c r="BK18" s="9" t="str">
        <f t="shared" si="5"/>
        <v/>
      </c>
      <c r="BL18" s="10" t="str">
        <f t="shared" si="5"/>
        <v/>
      </c>
      <c r="BM18" s="10" t="str">
        <f t="shared" si="5"/>
        <v/>
      </c>
      <c r="BN18" s="11" t="str">
        <f t="shared" si="5"/>
        <v/>
      </c>
      <c r="BO18" s="9" t="str">
        <f t="shared" si="5"/>
        <v/>
      </c>
      <c r="BP18" s="10" t="str">
        <f t="shared" si="5"/>
        <v/>
      </c>
      <c r="BQ18" s="10" t="str">
        <f t="shared" si="5"/>
        <v/>
      </c>
      <c r="BR18" s="11" t="str">
        <f t="shared" si="5"/>
        <v/>
      </c>
      <c r="BS18" s="9" t="str">
        <f t="shared" si="6"/>
        <v/>
      </c>
      <c r="BT18" s="10" t="str">
        <f t="shared" si="6"/>
        <v/>
      </c>
      <c r="BU18" s="10" t="str">
        <f t="shared" si="6"/>
        <v/>
      </c>
      <c r="BV18" s="11" t="str">
        <f t="shared" si="6"/>
        <v/>
      </c>
      <c r="BW18" s="9" t="str">
        <f t="shared" si="6"/>
        <v/>
      </c>
      <c r="BX18" s="10" t="str">
        <f t="shared" si="6"/>
        <v/>
      </c>
      <c r="BY18" s="10" t="str">
        <f t="shared" si="6"/>
        <v/>
      </c>
      <c r="BZ18" s="11" t="str">
        <f t="shared" si="6"/>
        <v/>
      </c>
      <c r="CC18" s="7">
        <v>0.46875000000000011</v>
      </c>
    </row>
    <row r="19" spans="2:81" ht="18" customHeight="1">
      <c r="B19" s="41">
        <v>14</v>
      </c>
      <c r="C19" s="42" t="str">
        <f>IF(VLOOKUP($B19,管理シート!$B$10:$D$48,2,0)=0,"",VLOOKUP($B19,管理シート!$B$10:$D$48,2,0))</f>
        <v/>
      </c>
      <c r="D19" s="43" t="str">
        <f>IF(VLOOKUP($B19,管理シート!$B$10:$D$48,3,0)=0,"",VLOOKUP($B19,管理シート!$B$10:$D$48,3,0))</f>
        <v/>
      </c>
      <c r="E19" s="1" t="str">
        <f t="shared" si="3"/>
        <v/>
      </c>
      <c r="F19" s="2" t="str">
        <f>IF(H19="","",COUNTIF($O19:$BR19,"■")*15/60)</f>
        <v/>
      </c>
      <c r="G19" s="2" t="str">
        <f>IF(I19="","",COUNTIF($BS19:$BZ19,"■")*15/60)</f>
        <v/>
      </c>
      <c r="H19" s="25"/>
      <c r="I19" s="26"/>
      <c r="J19" s="25"/>
      <c r="K19" s="26"/>
      <c r="L19" s="25"/>
      <c r="M19" s="26"/>
      <c r="N19" s="46"/>
      <c r="O19" s="9" t="str">
        <f t="shared" si="2"/>
        <v/>
      </c>
      <c r="P19" s="10" t="str">
        <f t="shared" si="2"/>
        <v/>
      </c>
      <c r="Q19" s="10" t="str">
        <f t="shared" si="2"/>
        <v/>
      </c>
      <c r="R19" s="11" t="str">
        <f t="shared" si="2"/>
        <v/>
      </c>
      <c r="S19" s="9" t="str">
        <f t="shared" si="8"/>
        <v/>
      </c>
      <c r="T19" s="10" t="str">
        <f t="shared" si="8"/>
        <v/>
      </c>
      <c r="U19" s="10" t="str">
        <f t="shared" si="8"/>
        <v/>
      </c>
      <c r="V19" s="11" t="str">
        <f t="shared" si="8"/>
        <v/>
      </c>
      <c r="W19" s="9" t="str">
        <f t="shared" si="2"/>
        <v/>
      </c>
      <c r="X19" s="10" t="str">
        <f t="shared" si="2"/>
        <v/>
      </c>
      <c r="Y19" s="10" t="str">
        <f t="shared" si="2"/>
        <v/>
      </c>
      <c r="Z19" s="11" t="str">
        <f t="shared" si="2"/>
        <v/>
      </c>
      <c r="AA19" s="9" t="str">
        <f t="shared" si="2"/>
        <v/>
      </c>
      <c r="AB19" s="10" t="str">
        <f t="shared" si="2"/>
        <v/>
      </c>
      <c r="AC19" s="10" t="str">
        <f t="shared" si="2"/>
        <v/>
      </c>
      <c r="AD19" s="11" t="str">
        <f t="shared" si="2"/>
        <v/>
      </c>
      <c r="AE19" s="9" t="str">
        <f t="shared" si="2"/>
        <v/>
      </c>
      <c r="AF19" s="10" t="str">
        <f t="shared" si="2"/>
        <v/>
      </c>
      <c r="AG19" s="10" t="str">
        <f t="shared" si="2"/>
        <v/>
      </c>
      <c r="AH19" s="11" t="str">
        <f t="shared" si="2"/>
        <v/>
      </c>
      <c r="AI19" s="9" t="str">
        <f t="shared" si="7"/>
        <v/>
      </c>
      <c r="AJ19" s="10" t="str">
        <f t="shared" si="7"/>
        <v/>
      </c>
      <c r="AK19" s="10" t="str">
        <f t="shared" si="7"/>
        <v/>
      </c>
      <c r="AL19" s="11" t="str">
        <f t="shared" si="7"/>
        <v/>
      </c>
      <c r="AM19" s="9" t="str">
        <f t="shared" si="7"/>
        <v/>
      </c>
      <c r="AN19" s="10" t="str">
        <f t="shared" si="7"/>
        <v/>
      </c>
      <c r="AO19" s="10" t="str">
        <f t="shared" si="7"/>
        <v/>
      </c>
      <c r="AP19" s="11" t="str">
        <f t="shared" si="7"/>
        <v/>
      </c>
      <c r="AQ19" s="9" t="str">
        <f t="shared" si="7"/>
        <v/>
      </c>
      <c r="AR19" s="10" t="str">
        <f t="shared" si="7"/>
        <v/>
      </c>
      <c r="AS19" s="10" t="str">
        <f t="shared" si="7"/>
        <v/>
      </c>
      <c r="AT19" s="11" t="str">
        <f t="shared" si="7"/>
        <v/>
      </c>
      <c r="AU19" s="9" t="str">
        <f t="shared" si="7"/>
        <v/>
      </c>
      <c r="AV19" s="10" t="str">
        <f t="shared" si="7"/>
        <v/>
      </c>
      <c r="AW19" s="10" t="str">
        <f t="shared" si="7"/>
        <v/>
      </c>
      <c r="AX19" s="11" t="str">
        <f t="shared" si="7"/>
        <v/>
      </c>
      <c r="AY19" s="9" t="str">
        <f t="shared" si="4"/>
        <v/>
      </c>
      <c r="AZ19" s="10" t="str">
        <f t="shared" si="4"/>
        <v/>
      </c>
      <c r="BA19" s="10" t="str">
        <f t="shared" si="4"/>
        <v/>
      </c>
      <c r="BB19" s="11" t="str">
        <f t="shared" si="4"/>
        <v/>
      </c>
      <c r="BC19" s="9" t="str">
        <f t="shared" si="5"/>
        <v/>
      </c>
      <c r="BD19" s="10" t="str">
        <f t="shared" si="5"/>
        <v/>
      </c>
      <c r="BE19" s="10" t="str">
        <f t="shared" si="5"/>
        <v/>
      </c>
      <c r="BF19" s="11" t="str">
        <f t="shared" si="5"/>
        <v/>
      </c>
      <c r="BG19" s="9" t="str">
        <f t="shared" si="5"/>
        <v/>
      </c>
      <c r="BH19" s="10" t="str">
        <f t="shared" si="5"/>
        <v/>
      </c>
      <c r="BI19" s="10" t="str">
        <f t="shared" si="5"/>
        <v/>
      </c>
      <c r="BJ19" s="11" t="str">
        <f t="shared" si="5"/>
        <v/>
      </c>
      <c r="BK19" s="9" t="str">
        <f t="shared" si="5"/>
        <v/>
      </c>
      <c r="BL19" s="10" t="str">
        <f t="shared" si="5"/>
        <v/>
      </c>
      <c r="BM19" s="10" t="str">
        <f t="shared" si="5"/>
        <v/>
      </c>
      <c r="BN19" s="11" t="str">
        <f t="shared" si="5"/>
        <v/>
      </c>
      <c r="BO19" s="9" t="str">
        <f t="shared" si="5"/>
        <v/>
      </c>
      <c r="BP19" s="10" t="str">
        <f t="shared" si="5"/>
        <v/>
      </c>
      <c r="BQ19" s="10" t="str">
        <f t="shared" si="5"/>
        <v/>
      </c>
      <c r="BR19" s="11" t="str">
        <f t="shared" si="5"/>
        <v/>
      </c>
      <c r="BS19" s="9" t="str">
        <f t="shared" si="6"/>
        <v/>
      </c>
      <c r="BT19" s="10" t="str">
        <f t="shared" si="6"/>
        <v/>
      </c>
      <c r="BU19" s="10" t="str">
        <f t="shared" si="6"/>
        <v/>
      </c>
      <c r="BV19" s="11" t="str">
        <f t="shared" si="6"/>
        <v/>
      </c>
      <c r="BW19" s="9" t="str">
        <f t="shared" si="6"/>
        <v/>
      </c>
      <c r="BX19" s="10" t="str">
        <f t="shared" si="6"/>
        <v/>
      </c>
      <c r="BY19" s="10" t="str">
        <f t="shared" si="6"/>
        <v/>
      </c>
      <c r="BZ19" s="11" t="str">
        <f t="shared" si="6"/>
        <v/>
      </c>
      <c r="CC19" s="7">
        <v>0.4791666666666668</v>
      </c>
    </row>
    <row r="20" spans="2:81" ht="18" customHeight="1">
      <c r="B20" s="41">
        <v>15</v>
      </c>
      <c r="C20" s="42" t="str">
        <f>IF(VLOOKUP($B20,管理シート!$B$10:$D$48,2,0)=0,"",VLOOKUP($B20,管理シート!$B$10:$D$48,2,0))</f>
        <v/>
      </c>
      <c r="D20" s="43" t="str">
        <f>IF(VLOOKUP($B20,管理シート!$B$10:$D$48,3,0)=0,"",VLOOKUP($B20,管理シート!$B$10:$D$48,3,0))</f>
        <v/>
      </c>
      <c r="E20" s="1" t="str">
        <f t="shared" si="3"/>
        <v/>
      </c>
      <c r="F20" s="2" t="str">
        <f>IF(H20="","",COUNTIF($O20:$BR20,"■")*15/60)</f>
        <v/>
      </c>
      <c r="G20" s="2" t="str">
        <f>IF(I20="","",COUNTIF($BS20:$BZ20,"■")*15/60)</f>
        <v/>
      </c>
      <c r="H20" s="25"/>
      <c r="I20" s="26"/>
      <c r="J20" s="25"/>
      <c r="K20" s="26"/>
      <c r="L20" s="25"/>
      <c r="M20" s="26"/>
      <c r="N20" s="46"/>
      <c r="O20" s="9" t="str">
        <f t="shared" si="2"/>
        <v/>
      </c>
      <c r="P20" s="10" t="str">
        <f t="shared" si="2"/>
        <v/>
      </c>
      <c r="Q20" s="10" t="str">
        <f t="shared" si="2"/>
        <v/>
      </c>
      <c r="R20" s="11" t="str">
        <f t="shared" si="2"/>
        <v/>
      </c>
      <c r="S20" s="9" t="str">
        <f t="shared" si="8"/>
        <v/>
      </c>
      <c r="T20" s="10" t="str">
        <f t="shared" si="8"/>
        <v/>
      </c>
      <c r="U20" s="10" t="str">
        <f t="shared" si="8"/>
        <v/>
      </c>
      <c r="V20" s="11" t="str">
        <f t="shared" si="8"/>
        <v/>
      </c>
      <c r="W20" s="9" t="str">
        <f t="shared" si="2"/>
        <v/>
      </c>
      <c r="X20" s="10" t="str">
        <f t="shared" si="2"/>
        <v/>
      </c>
      <c r="Y20" s="10" t="str">
        <f t="shared" si="2"/>
        <v/>
      </c>
      <c r="Z20" s="11" t="str">
        <f t="shared" si="2"/>
        <v/>
      </c>
      <c r="AA20" s="9" t="str">
        <f t="shared" si="2"/>
        <v/>
      </c>
      <c r="AB20" s="10" t="str">
        <f t="shared" si="2"/>
        <v/>
      </c>
      <c r="AC20" s="10" t="str">
        <f t="shared" si="2"/>
        <v/>
      </c>
      <c r="AD20" s="11" t="str">
        <f t="shared" si="2"/>
        <v/>
      </c>
      <c r="AE20" s="9" t="str">
        <f t="shared" si="2"/>
        <v/>
      </c>
      <c r="AF20" s="10" t="str">
        <f t="shared" si="2"/>
        <v/>
      </c>
      <c r="AG20" s="10" t="str">
        <f t="shared" si="2"/>
        <v/>
      </c>
      <c r="AH20" s="11" t="str">
        <f t="shared" si="2"/>
        <v/>
      </c>
      <c r="AI20" s="9" t="str">
        <f t="shared" si="7"/>
        <v/>
      </c>
      <c r="AJ20" s="10" t="str">
        <f t="shared" si="7"/>
        <v/>
      </c>
      <c r="AK20" s="10" t="str">
        <f t="shared" si="7"/>
        <v/>
      </c>
      <c r="AL20" s="11" t="str">
        <f t="shared" si="7"/>
        <v/>
      </c>
      <c r="AM20" s="9" t="str">
        <f t="shared" si="7"/>
        <v/>
      </c>
      <c r="AN20" s="10" t="str">
        <f t="shared" si="7"/>
        <v/>
      </c>
      <c r="AO20" s="10" t="str">
        <f t="shared" si="7"/>
        <v/>
      </c>
      <c r="AP20" s="11" t="str">
        <f t="shared" si="7"/>
        <v/>
      </c>
      <c r="AQ20" s="9" t="str">
        <f t="shared" si="7"/>
        <v/>
      </c>
      <c r="AR20" s="10" t="str">
        <f t="shared" si="7"/>
        <v/>
      </c>
      <c r="AS20" s="10" t="str">
        <f t="shared" si="7"/>
        <v/>
      </c>
      <c r="AT20" s="11" t="str">
        <f t="shared" si="7"/>
        <v/>
      </c>
      <c r="AU20" s="9" t="str">
        <f t="shared" si="7"/>
        <v/>
      </c>
      <c r="AV20" s="10" t="str">
        <f t="shared" si="7"/>
        <v/>
      </c>
      <c r="AW20" s="10" t="str">
        <f t="shared" si="7"/>
        <v/>
      </c>
      <c r="AX20" s="11" t="str">
        <f t="shared" si="7"/>
        <v/>
      </c>
      <c r="AY20" s="9" t="str">
        <f t="shared" si="4"/>
        <v/>
      </c>
      <c r="AZ20" s="10" t="str">
        <f t="shared" si="4"/>
        <v/>
      </c>
      <c r="BA20" s="10" t="str">
        <f t="shared" si="4"/>
        <v/>
      </c>
      <c r="BB20" s="11" t="str">
        <f t="shared" si="4"/>
        <v/>
      </c>
      <c r="BC20" s="9" t="str">
        <f t="shared" si="5"/>
        <v/>
      </c>
      <c r="BD20" s="10" t="str">
        <f t="shared" si="5"/>
        <v/>
      </c>
      <c r="BE20" s="10" t="str">
        <f t="shared" si="5"/>
        <v/>
      </c>
      <c r="BF20" s="11" t="str">
        <f t="shared" si="5"/>
        <v/>
      </c>
      <c r="BG20" s="9" t="str">
        <f t="shared" si="5"/>
        <v/>
      </c>
      <c r="BH20" s="10" t="str">
        <f t="shared" si="5"/>
        <v/>
      </c>
      <c r="BI20" s="10" t="str">
        <f t="shared" si="5"/>
        <v/>
      </c>
      <c r="BJ20" s="11" t="str">
        <f t="shared" si="5"/>
        <v/>
      </c>
      <c r="BK20" s="9" t="str">
        <f t="shared" si="5"/>
        <v/>
      </c>
      <c r="BL20" s="10" t="str">
        <f t="shared" si="5"/>
        <v/>
      </c>
      <c r="BM20" s="10" t="str">
        <f t="shared" si="5"/>
        <v/>
      </c>
      <c r="BN20" s="11" t="str">
        <f t="shared" si="5"/>
        <v/>
      </c>
      <c r="BO20" s="9" t="str">
        <f t="shared" si="5"/>
        <v/>
      </c>
      <c r="BP20" s="10" t="str">
        <f t="shared" si="5"/>
        <v/>
      </c>
      <c r="BQ20" s="10" t="str">
        <f t="shared" si="5"/>
        <v/>
      </c>
      <c r="BR20" s="11" t="str">
        <f t="shared" si="5"/>
        <v/>
      </c>
      <c r="BS20" s="9" t="str">
        <f t="shared" si="6"/>
        <v/>
      </c>
      <c r="BT20" s="10" t="str">
        <f t="shared" si="6"/>
        <v/>
      </c>
      <c r="BU20" s="10" t="str">
        <f t="shared" si="6"/>
        <v/>
      </c>
      <c r="BV20" s="11" t="str">
        <f t="shared" si="6"/>
        <v/>
      </c>
      <c r="BW20" s="9" t="str">
        <f t="shared" si="6"/>
        <v/>
      </c>
      <c r="BX20" s="10" t="str">
        <f t="shared" si="6"/>
        <v/>
      </c>
      <c r="BY20" s="10" t="str">
        <f t="shared" si="6"/>
        <v/>
      </c>
      <c r="BZ20" s="11" t="str">
        <f t="shared" si="6"/>
        <v/>
      </c>
      <c r="CC20" s="7">
        <v>0.48958333333333348</v>
      </c>
    </row>
    <row r="21" spans="2:81" ht="18" customHeight="1">
      <c r="B21" s="41">
        <v>16</v>
      </c>
      <c r="C21" s="42" t="str">
        <f>IF(VLOOKUP($B21,管理シート!$B$10:$D$48,2,0)=0,"",VLOOKUP($B21,管理シート!$B$10:$D$48,2,0))</f>
        <v/>
      </c>
      <c r="D21" s="43" t="str">
        <f>IF(VLOOKUP($B21,管理シート!$B$10:$D$48,3,0)=0,"",VLOOKUP($B21,管理シート!$B$10:$D$48,3,0))</f>
        <v/>
      </c>
      <c r="E21" s="1" t="str">
        <f t="shared" si="3"/>
        <v/>
      </c>
      <c r="F21" s="2" t="str">
        <f>IF(H21="","",COUNTIF($O21:$BR21,"■")*15/60)</f>
        <v/>
      </c>
      <c r="G21" s="2" t="str">
        <f>IF(I21="","",COUNTIF($BS21:$BZ21,"■")*15/60)</f>
        <v/>
      </c>
      <c r="H21" s="25"/>
      <c r="I21" s="26"/>
      <c r="J21" s="25"/>
      <c r="K21" s="26"/>
      <c r="L21" s="25"/>
      <c r="M21" s="26"/>
      <c r="N21" s="46"/>
      <c r="O21" s="9" t="str">
        <f t="shared" si="2"/>
        <v/>
      </c>
      <c r="P21" s="10" t="str">
        <f t="shared" si="2"/>
        <v/>
      </c>
      <c r="Q21" s="10" t="str">
        <f t="shared" si="2"/>
        <v/>
      </c>
      <c r="R21" s="11" t="str">
        <f t="shared" si="2"/>
        <v/>
      </c>
      <c r="S21" s="9" t="str">
        <f t="shared" si="8"/>
        <v/>
      </c>
      <c r="T21" s="10" t="str">
        <f t="shared" si="8"/>
        <v/>
      </c>
      <c r="U21" s="10" t="str">
        <f t="shared" si="8"/>
        <v/>
      </c>
      <c r="V21" s="11" t="str">
        <f t="shared" si="8"/>
        <v/>
      </c>
      <c r="W21" s="9" t="str">
        <f t="shared" si="2"/>
        <v/>
      </c>
      <c r="X21" s="10" t="str">
        <f t="shared" si="2"/>
        <v/>
      </c>
      <c r="Y21" s="10" t="str">
        <f t="shared" si="2"/>
        <v/>
      </c>
      <c r="Z21" s="11" t="str">
        <f t="shared" si="2"/>
        <v/>
      </c>
      <c r="AA21" s="9" t="str">
        <f t="shared" si="2"/>
        <v/>
      </c>
      <c r="AB21" s="10" t="str">
        <f t="shared" si="2"/>
        <v/>
      </c>
      <c r="AC21" s="10" t="str">
        <f t="shared" si="2"/>
        <v/>
      </c>
      <c r="AD21" s="11" t="str">
        <f t="shared" si="2"/>
        <v/>
      </c>
      <c r="AE21" s="9" t="str">
        <f t="shared" si="2"/>
        <v/>
      </c>
      <c r="AF21" s="10" t="str">
        <f t="shared" si="2"/>
        <v/>
      </c>
      <c r="AG21" s="10" t="str">
        <f t="shared" si="2"/>
        <v/>
      </c>
      <c r="AH21" s="11" t="str">
        <f t="shared" si="2"/>
        <v/>
      </c>
      <c r="AI21" s="9" t="str">
        <f t="shared" si="7"/>
        <v/>
      </c>
      <c r="AJ21" s="10" t="str">
        <f t="shared" si="7"/>
        <v/>
      </c>
      <c r="AK21" s="10" t="str">
        <f t="shared" si="7"/>
        <v/>
      </c>
      <c r="AL21" s="11" t="str">
        <f t="shared" si="7"/>
        <v/>
      </c>
      <c r="AM21" s="9" t="str">
        <f t="shared" si="7"/>
        <v/>
      </c>
      <c r="AN21" s="10" t="str">
        <f t="shared" si="7"/>
        <v/>
      </c>
      <c r="AO21" s="10" t="str">
        <f t="shared" si="7"/>
        <v/>
      </c>
      <c r="AP21" s="11" t="str">
        <f t="shared" si="7"/>
        <v/>
      </c>
      <c r="AQ21" s="9" t="str">
        <f t="shared" si="7"/>
        <v/>
      </c>
      <c r="AR21" s="10" t="str">
        <f t="shared" si="7"/>
        <v/>
      </c>
      <c r="AS21" s="10" t="str">
        <f t="shared" si="7"/>
        <v/>
      </c>
      <c r="AT21" s="11" t="str">
        <f t="shared" si="7"/>
        <v/>
      </c>
      <c r="AU21" s="9" t="str">
        <f t="shared" si="7"/>
        <v/>
      </c>
      <c r="AV21" s="10" t="str">
        <f t="shared" si="7"/>
        <v/>
      </c>
      <c r="AW21" s="10" t="str">
        <f t="shared" si="7"/>
        <v/>
      </c>
      <c r="AX21" s="11" t="str">
        <f t="shared" si="7"/>
        <v/>
      </c>
      <c r="AY21" s="9" t="str">
        <f t="shared" si="4"/>
        <v/>
      </c>
      <c r="AZ21" s="10" t="str">
        <f t="shared" si="4"/>
        <v/>
      </c>
      <c r="BA21" s="10" t="str">
        <f t="shared" si="4"/>
        <v/>
      </c>
      <c r="BB21" s="11" t="str">
        <f t="shared" si="4"/>
        <v/>
      </c>
      <c r="BC21" s="9" t="str">
        <f t="shared" si="5"/>
        <v/>
      </c>
      <c r="BD21" s="10" t="str">
        <f t="shared" si="5"/>
        <v/>
      </c>
      <c r="BE21" s="10" t="str">
        <f t="shared" si="5"/>
        <v/>
      </c>
      <c r="BF21" s="11" t="str">
        <f t="shared" si="5"/>
        <v/>
      </c>
      <c r="BG21" s="9" t="str">
        <f t="shared" si="5"/>
        <v/>
      </c>
      <c r="BH21" s="10" t="str">
        <f t="shared" si="5"/>
        <v/>
      </c>
      <c r="BI21" s="10" t="str">
        <f t="shared" si="5"/>
        <v/>
      </c>
      <c r="BJ21" s="11" t="str">
        <f t="shared" si="5"/>
        <v/>
      </c>
      <c r="BK21" s="9" t="str">
        <f t="shared" si="5"/>
        <v/>
      </c>
      <c r="BL21" s="10" t="str">
        <f t="shared" si="5"/>
        <v/>
      </c>
      <c r="BM21" s="10" t="str">
        <f t="shared" si="5"/>
        <v/>
      </c>
      <c r="BN21" s="11" t="str">
        <f t="shared" si="5"/>
        <v/>
      </c>
      <c r="BO21" s="9" t="str">
        <f t="shared" si="5"/>
        <v/>
      </c>
      <c r="BP21" s="10" t="str">
        <f t="shared" si="5"/>
        <v/>
      </c>
      <c r="BQ21" s="10" t="str">
        <f t="shared" si="5"/>
        <v/>
      </c>
      <c r="BR21" s="11" t="str">
        <f t="shared" si="5"/>
        <v/>
      </c>
      <c r="BS21" s="9" t="str">
        <f t="shared" si="6"/>
        <v/>
      </c>
      <c r="BT21" s="10" t="str">
        <f t="shared" si="6"/>
        <v/>
      </c>
      <c r="BU21" s="10" t="str">
        <f t="shared" si="6"/>
        <v/>
      </c>
      <c r="BV21" s="11" t="str">
        <f t="shared" si="6"/>
        <v/>
      </c>
      <c r="BW21" s="9" t="str">
        <f t="shared" si="6"/>
        <v/>
      </c>
      <c r="BX21" s="10" t="str">
        <f t="shared" si="6"/>
        <v/>
      </c>
      <c r="BY21" s="10" t="str">
        <f t="shared" si="6"/>
        <v/>
      </c>
      <c r="BZ21" s="11" t="str">
        <f t="shared" si="6"/>
        <v/>
      </c>
      <c r="CC21" s="7">
        <v>0.50000000000000011</v>
      </c>
    </row>
    <row r="22" spans="2:81" ht="18" customHeight="1">
      <c r="B22" s="41">
        <v>17</v>
      </c>
      <c r="C22" s="42" t="str">
        <f>IF(VLOOKUP($B22,管理シート!$B$10:$D$48,2,0)=0,"",VLOOKUP($B22,管理シート!$B$10:$D$48,2,0))</f>
        <v/>
      </c>
      <c r="D22" s="43" t="str">
        <f>IF(VLOOKUP($B22,管理シート!$B$10:$D$48,3,0)=0,"",VLOOKUP($B22,管理シート!$B$10:$D$48,3,0))</f>
        <v/>
      </c>
      <c r="E22" s="1" t="str">
        <f t="shared" si="3"/>
        <v/>
      </c>
      <c r="F22" s="2" t="str">
        <f>IF(H22="","",COUNTIF($O22:$BR22,"■")*15/60)</f>
        <v/>
      </c>
      <c r="G22" s="2" t="str">
        <f>IF(I22="","",COUNTIF($BS22:$BZ22,"■")*15/60)</f>
        <v/>
      </c>
      <c r="H22" s="25"/>
      <c r="I22" s="26"/>
      <c r="J22" s="25"/>
      <c r="K22" s="26"/>
      <c r="L22" s="25"/>
      <c r="M22" s="26"/>
      <c r="N22" s="46"/>
      <c r="O22" s="9" t="str">
        <f t="shared" si="2"/>
        <v/>
      </c>
      <c r="P22" s="10" t="str">
        <f t="shared" si="2"/>
        <v/>
      </c>
      <c r="Q22" s="10" t="str">
        <f t="shared" si="2"/>
        <v/>
      </c>
      <c r="R22" s="11" t="str">
        <f t="shared" si="2"/>
        <v/>
      </c>
      <c r="S22" s="9" t="str">
        <f t="shared" si="8"/>
        <v/>
      </c>
      <c r="T22" s="10" t="str">
        <f t="shared" si="8"/>
        <v/>
      </c>
      <c r="U22" s="10" t="str">
        <f t="shared" si="8"/>
        <v/>
      </c>
      <c r="V22" s="11" t="str">
        <f t="shared" si="8"/>
        <v/>
      </c>
      <c r="W22" s="9" t="str">
        <f t="shared" si="2"/>
        <v/>
      </c>
      <c r="X22" s="10" t="str">
        <f t="shared" si="2"/>
        <v/>
      </c>
      <c r="Y22" s="10" t="str">
        <f t="shared" si="2"/>
        <v/>
      </c>
      <c r="Z22" s="11" t="str">
        <f t="shared" si="2"/>
        <v/>
      </c>
      <c r="AA22" s="9" t="str">
        <f t="shared" si="2"/>
        <v/>
      </c>
      <c r="AB22" s="10" t="str">
        <f t="shared" si="2"/>
        <v/>
      </c>
      <c r="AC22" s="10" t="str">
        <f t="shared" si="2"/>
        <v/>
      </c>
      <c r="AD22" s="11" t="str">
        <f t="shared" si="2"/>
        <v/>
      </c>
      <c r="AE22" s="9" t="str">
        <f t="shared" si="2"/>
        <v/>
      </c>
      <c r="AF22" s="10" t="str">
        <f t="shared" si="2"/>
        <v/>
      </c>
      <c r="AG22" s="10" t="str">
        <f t="shared" si="2"/>
        <v/>
      </c>
      <c r="AH22" s="11" t="str">
        <f t="shared" si="2"/>
        <v/>
      </c>
      <c r="AI22" s="9" t="str">
        <f t="shared" si="7"/>
        <v/>
      </c>
      <c r="AJ22" s="10" t="str">
        <f t="shared" si="7"/>
        <v/>
      </c>
      <c r="AK22" s="10" t="str">
        <f t="shared" si="7"/>
        <v/>
      </c>
      <c r="AL22" s="11" t="str">
        <f t="shared" si="7"/>
        <v/>
      </c>
      <c r="AM22" s="9" t="str">
        <f t="shared" si="7"/>
        <v/>
      </c>
      <c r="AN22" s="10" t="str">
        <f t="shared" si="7"/>
        <v/>
      </c>
      <c r="AO22" s="10" t="str">
        <f t="shared" si="7"/>
        <v/>
      </c>
      <c r="AP22" s="11" t="str">
        <f t="shared" si="7"/>
        <v/>
      </c>
      <c r="AQ22" s="9" t="str">
        <f t="shared" si="7"/>
        <v/>
      </c>
      <c r="AR22" s="10" t="str">
        <f t="shared" si="7"/>
        <v/>
      </c>
      <c r="AS22" s="10" t="str">
        <f t="shared" si="7"/>
        <v/>
      </c>
      <c r="AT22" s="11" t="str">
        <f t="shared" si="7"/>
        <v/>
      </c>
      <c r="AU22" s="9" t="str">
        <f t="shared" si="7"/>
        <v/>
      </c>
      <c r="AV22" s="10" t="str">
        <f t="shared" si="7"/>
        <v/>
      </c>
      <c r="AW22" s="10" t="str">
        <f t="shared" si="7"/>
        <v/>
      </c>
      <c r="AX22" s="11" t="str">
        <f t="shared" si="7"/>
        <v/>
      </c>
      <c r="AY22" s="9" t="str">
        <f t="shared" si="4"/>
        <v/>
      </c>
      <c r="AZ22" s="10" t="str">
        <f t="shared" si="4"/>
        <v/>
      </c>
      <c r="BA22" s="10" t="str">
        <f t="shared" si="4"/>
        <v/>
      </c>
      <c r="BB22" s="11" t="str">
        <f t="shared" si="4"/>
        <v/>
      </c>
      <c r="BC22" s="9" t="str">
        <f t="shared" si="5"/>
        <v/>
      </c>
      <c r="BD22" s="10" t="str">
        <f t="shared" si="5"/>
        <v/>
      </c>
      <c r="BE22" s="10" t="str">
        <f t="shared" si="5"/>
        <v/>
      </c>
      <c r="BF22" s="11" t="str">
        <f t="shared" si="5"/>
        <v/>
      </c>
      <c r="BG22" s="9" t="str">
        <f t="shared" si="5"/>
        <v/>
      </c>
      <c r="BH22" s="10" t="str">
        <f t="shared" si="5"/>
        <v/>
      </c>
      <c r="BI22" s="10" t="str">
        <f t="shared" si="5"/>
        <v/>
      </c>
      <c r="BJ22" s="11" t="str">
        <f t="shared" si="5"/>
        <v/>
      </c>
      <c r="BK22" s="9" t="str">
        <f t="shared" si="5"/>
        <v/>
      </c>
      <c r="BL22" s="10" t="str">
        <f t="shared" si="5"/>
        <v/>
      </c>
      <c r="BM22" s="10" t="str">
        <f t="shared" si="5"/>
        <v/>
      </c>
      <c r="BN22" s="11" t="str">
        <f t="shared" si="5"/>
        <v/>
      </c>
      <c r="BO22" s="9" t="str">
        <f t="shared" si="5"/>
        <v/>
      </c>
      <c r="BP22" s="10" t="str">
        <f t="shared" si="5"/>
        <v/>
      </c>
      <c r="BQ22" s="10" t="str">
        <f t="shared" si="5"/>
        <v/>
      </c>
      <c r="BR22" s="11" t="str">
        <f t="shared" si="5"/>
        <v/>
      </c>
      <c r="BS22" s="9" t="str">
        <f t="shared" si="6"/>
        <v/>
      </c>
      <c r="BT22" s="10" t="str">
        <f t="shared" si="6"/>
        <v/>
      </c>
      <c r="BU22" s="10" t="str">
        <f t="shared" si="6"/>
        <v/>
      </c>
      <c r="BV22" s="11" t="str">
        <f t="shared" si="6"/>
        <v/>
      </c>
      <c r="BW22" s="9" t="str">
        <f t="shared" si="6"/>
        <v/>
      </c>
      <c r="BX22" s="10" t="str">
        <f t="shared" si="6"/>
        <v/>
      </c>
      <c r="BY22" s="10" t="str">
        <f t="shared" si="6"/>
        <v/>
      </c>
      <c r="BZ22" s="11" t="str">
        <f t="shared" si="6"/>
        <v/>
      </c>
      <c r="CC22" s="7">
        <v>0.51041666666666674</v>
      </c>
    </row>
    <row r="23" spans="2:81" ht="18" customHeight="1">
      <c r="B23" s="41">
        <v>18</v>
      </c>
      <c r="C23" s="42" t="str">
        <f>IF(VLOOKUP($B23,管理シート!$B$10:$D$48,2,0)=0,"",VLOOKUP($B23,管理シート!$B$10:$D$48,2,0))</f>
        <v/>
      </c>
      <c r="D23" s="43" t="str">
        <f>IF(VLOOKUP($B23,管理シート!$B$10:$D$48,3,0)=0,"",VLOOKUP($B23,管理シート!$B$10:$D$48,3,0))</f>
        <v/>
      </c>
      <c r="E23" s="1" t="str">
        <f t="shared" si="3"/>
        <v/>
      </c>
      <c r="F23" s="2" t="str">
        <f>IF(H23="","",COUNTIF($O23:$BR23,"■")*15/60)</f>
        <v/>
      </c>
      <c r="G23" s="2" t="str">
        <f>IF(I23="","",COUNTIF($BS23:$BZ23,"■")*15/60)</f>
        <v/>
      </c>
      <c r="H23" s="25"/>
      <c r="I23" s="26"/>
      <c r="J23" s="25"/>
      <c r="K23" s="26"/>
      <c r="L23" s="25"/>
      <c r="M23" s="26"/>
      <c r="N23" s="46"/>
      <c r="O23" s="9" t="str">
        <f t="shared" si="2"/>
        <v/>
      </c>
      <c r="P23" s="10" t="str">
        <f t="shared" si="2"/>
        <v/>
      </c>
      <c r="Q23" s="10" t="str">
        <f t="shared" si="2"/>
        <v/>
      </c>
      <c r="R23" s="11" t="str">
        <f t="shared" si="2"/>
        <v/>
      </c>
      <c r="S23" s="9" t="str">
        <f t="shared" si="8"/>
        <v/>
      </c>
      <c r="T23" s="10" t="str">
        <f t="shared" si="8"/>
        <v/>
      </c>
      <c r="U23" s="10" t="str">
        <f t="shared" si="8"/>
        <v/>
      </c>
      <c r="V23" s="11" t="str">
        <f t="shared" si="8"/>
        <v/>
      </c>
      <c r="W23" s="9" t="str">
        <f t="shared" si="2"/>
        <v/>
      </c>
      <c r="X23" s="10" t="str">
        <f t="shared" si="2"/>
        <v/>
      </c>
      <c r="Y23" s="10" t="str">
        <f t="shared" si="2"/>
        <v/>
      </c>
      <c r="Z23" s="11" t="str">
        <f t="shared" si="2"/>
        <v/>
      </c>
      <c r="AA23" s="9" t="str">
        <f t="shared" si="2"/>
        <v/>
      </c>
      <c r="AB23" s="10" t="str">
        <f t="shared" si="2"/>
        <v/>
      </c>
      <c r="AC23" s="10" t="str">
        <f t="shared" si="2"/>
        <v/>
      </c>
      <c r="AD23" s="11" t="str">
        <f t="shared" si="2"/>
        <v/>
      </c>
      <c r="AE23" s="9" t="str">
        <f t="shared" si="2"/>
        <v/>
      </c>
      <c r="AF23" s="10" t="str">
        <f t="shared" si="2"/>
        <v/>
      </c>
      <c r="AG23" s="10" t="str">
        <f t="shared" si="2"/>
        <v/>
      </c>
      <c r="AH23" s="11" t="str">
        <f t="shared" si="2"/>
        <v/>
      </c>
      <c r="AI23" s="9" t="str">
        <f t="shared" si="7"/>
        <v/>
      </c>
      <c r="AJ23" s="10" t="str">
        <f t="shared" si="7"/>
        <v/>
      </c>
      <c r="AK23" s="10" t="str">
        <f t="shared" si="7"/>
        <v/>
      </c>
      <c r="AL23" s="11" t="str">
        <f t="shared" si="7"/>
        <v/>
      </c>
      <c r="AM23" s="9" t="str">
        <f t="shared" si="7"/>
        <v/>
      </c>
      <c r="AN23" s="10" t="str">
        <f t="shared" si="7"/>
        <v/>
      </c>
      <c r="AO23" s="10" t="str">
        <f t="shared" si="7"/>
        <v/>
      </c>
      <c r="AP23" s="11" t="str">
        <f t="shared" si="7"/>
        <v/>
      </c>
      <c r="AQ23" s="9" t="str">
        <f t="shared" si="7"/>
        <v/>
      </c>
      <c r="AR23" s="10" t="str">
        <f t="shared" si="7"/>
        <v/>
      </c>
      <c r="AS23" s="10" t="str">
        <f t="shared" si="7"/>
        <v/>
      </c>
      <c r="AT23" s="11" t="str">
        <f t="shared" si="7"/>
        <v/>
      </c>
      <c r="AU23" s="9" t="str">
        <f t="shared" si="7"/>
        <v/>
      </c>
      <c r="AV23" s="10" t="str">
        <f t="shared" si="7"/>
        <v/>
      </c>
      <c r="AW23" s="10" t="str">
        <f t="shared" si="7"/>
        <v/>
      </c>
      <c r="AX23" s="11" t="str">
        <f t="shared" si="7"/>
        <v/>
      </c>
      <c r="AY23" s="9" t="str">
        <f t="shared" si="4"/>
        <v/>
      </c>
      <c r="AZ23" s="10" t="str">
        <f t="shared" si="4"/>
        <v/>
      </c>
      <c r="BA23" s="10" t="str">
        <f t="shared" si="4"/>
        <v/>
      </c>
      <c r="BB23" s="11" t="str">
        <f t="shared" si="4"/>
        <v/>
      </c>
      <c r="BC23" s="9" t="str">
        <f t="shared" si="5"/>
        <v/>
      </c>
      <c r="BD23" s="10" t="str">
        <f t="shared" si="5"/>
        <v/>
      </c>
      <c r="BE23" s="10" t="str">
        <f t="shared" si="5"/>
        <v/>
      </c>
      <c r="BF23" s="11" t="str">
        <f t="shared" si="5"/>
        <v/>
      </c>
      <c r="BG23" s="9" t="str">
        <f t="shared" si="5"/>
        <v/>
      </c>
      <c r="BH23" s="10" t="str">
        <f t="shared" si="5"/>
        <v/>
      </c>
      <c r="BI23" s="10" t="str">
        <f t="shared" si="5"/>
        <v/>
      </c>
      <c r="BJ23" s="11" t="str">
        <f t="shared" si="5"/>
        <v/>
      </c>
      <c r="BK23" s="9" t="str">
        <f t="shared" si="5"/>
        <v/>
      </c>
      <c r="BL23" s="10" t="str">
        <f t="shared" si="5"/>
        <v/>
      </c>
      <c r="BM23" s="10" t="str">
        <f t="shared" si="5"/>
        <v/>
      </c>
      <c r="BN23" s="11" t="str">
        <f t="shared" si="5"/>
        <v/>
      </c>
      <c r="BO23" s="9" t="str">
        <f t="shared" si="5"/>
        <v/>
      </c>
      <c r="BP23" s="10" t="str">
        <f t="shared" si="5"/>
        <v/>
      </c>
      <c r="BQ23" s="10" t="str">
        <f t="shared" si="5"/>
        <v/>
      </c>
      <c r="BR23" s="11" t="str">
        <f t="shared" si="5"/>
        <v/>
      </c>
      <c r="BS23" s="9" t="str">
        <f t="shared" si="6"/>
        <v/>
      </c>
      <c r="BT23" s="10" t="str">
        <f t="shared" si="6"/>
        <v/>
      </c>
      <c r="BU23" s="10" t="str">
        <f t="shared" si="6"/>
        <v/>
      </c>
      <c r="BV23" s="11" t="str">
        <f t="shared" si="6"/>
        <v/>
      </c>
      <c r="BW23" s="9" t="str">
        <f t="shared" si="6"/>
        <v/>
      </c>
      <c r="BX23" s="10" t="str">
        <f t="shared" si="6"/>
        <v/>
      </c>
      <c r="BY23" s="10" t="str">
        <f t="shared" si="6"/>
        <v/>
      </c>
      <c r="BZ23" s="11" t="str">
        <f t="shared" si="6"/>
        <v/>
      </c>
      <c r="CC23" s="7">
        <v>0.52083333333333337</v>
      </c>
    </row>
    <row r="24" spans="2:81" ht="18" customHeight="1">
      <c r="B24" s="41">
        <v>19</v>
      </c>
      <c r="C24" s="42" t="str">
        <f>IF(VLOOKUP($B24,管理シート!$B$10:$D$48,2,0)=0,"",VLOOKUP($B24,管理シート!$B$10:$D$48,2,0))</f>
        <v/>
      </c>
      <c r="D24" s="43" t="str">
        <f>IF(VLOOKUP($B24,管理シート!$B$10:$D$48,3,0)=0,"",VLOOKUP($B24,管理シート!$B$10:$D$48,3,0))</f>
        <v/>
      </c>
      <c r="E24" s="1" t="str">
        <f t="shared" si="3"/>
        <v/>
      </c>
      <c r="F24" s="2" t="str">
        <f>IF(H24="","",COUNTIF($O24:$BR24,"■")*15/60)</f>
        <v/>
      </c>
      <c r="G24" s="2" t="str">
        <f>IF(I24="","",COUNTIF($BS24:$BZ24,"■")*15/60)</f>
        <v/>
      </c>
      <c r="H24" s="25"/>
      <c r="I24" s="26"/>
      <c r="J24" s="25"/>
      <c r="K24" s="26"/>
      <c r="L24" s="25"/>
      <c r="M24" s="26"/>
      <c r="N24" s="46"/>
      <c r="O24" s="9" t="str">
        <f t="shared" si="2"/>
        <v/>
      </c>
      <c r="P24" s="10" t="str">
        <f t="shared" si="2"/>
        <v/>
      </c>
      <c r="Q24" s="10" t="str">
        <f t="shared" si="2"/>
        <v/>
      </c>
      <c r="R24" s="11" t="str">
        <f t="shared" si="2"/>
        <v/>
      </c>
      <c r="S24" s="9" t="str">
        <f t="shared" si="8"/>
        <v/>
      </c>
      <c r="T24" s="10" t="str">
        <f t="shared" si="8"/>
        <v/>
      </c>
      <c r="U24" s="10" t="str">
        <f t="shared" si="8"/>
        <v/>
      </c>
      <c r="V24" s="11" t="str">
        <f t="shared" si="8"/>
        <v/>
      </c>
      <c r="W24" s="9" t="str">
        <f t="shared" si="2"/>
        <v/>
      </c>
      <c r="X24" s="10" t="str">
        <f t="shared" si="2"/>
        <v/>
      </c>
      <c r="Y24" s="10" t="str">
        <f t="shared" si="2"/>
        <v/>
      </c>
      <c r="Z24" s="11" t="str">
        <f t="shared" si="2"/>
        <v/>
      </c>
      <c r="AA24" s="9" t="str">
        <f t="shared" si="2"/>
        <v/>
      </c>
      <c r="AB24" s="10" t="str">
        <f t="shared" si="2"/>
        <v/>
      </c>
      <c r="AC24" s="10" t="str">
        <f t="shared" si="2"/>
        <v/>
      </c>
      <c r="AD24" s="11" t="str">
        <f t="shared" si="2"/>
        <v/>
      </c>
      <c r="AE24" s="9" t="str">
        <f t="shared" si="2"/>
        <v/>
      </c>
      <c r="AF24" s="10" t="str">
        <f t="shared" si="2"/>
        <v/>
      </c>
      <c r="AG24" s="10" t="str">
        <f t="shared" si="2"/>
        <v/>
      </c>
      <c r="AH24" s="11" t="str">
        <f t="shared" si="2"/>
        <v/>
      </c>
      <c r="AI24" s="9" t="str">
        <f t="shared" si="7"/>
        <v/>
      </c>
      <c r="AJ24" s="10" t="str">
        <f t="shared" si="7"/>
        <v/>
      </c>
      <c r="AK24" s="10" t="str">
        <f t="shared" si="7"/>
        <v/>
      </c>
      <c r="AL24" s="11" t="str">
        <f t="shared" si="7"/>
        <v/>
      </c>
      <c r="AM24" s="9" t="str">
        <f t="shared" si="7"/>
        <v/>
      </c>
      <c r="AN24" s="10" t="str">
        <f t="shared" si="7"/>
        <v/>
      </c>
      <c r="AO24" s="10" t="str">
        <f t="shared" si="7"/>
        <v/>
      </c>
      <c r="AP24" s="11" t="str">
        <f t="shared" si="7"/>
        <v/>
      </c>
      <c r="AQ24" s="9" t="str">
        <f t="shared" si="7"/>
        <v/>
      </c>
      <c r="AR24" s="10" t="str">
        <f t="shared" si="7"/>
        <v/>
      </c>
      <c r="AS24" s="10" t="str">
        <f t="shared" si="7"/>
        <v/>
      </c>
      <c r="AT24" s="11" t="str">
        <f t="shared" si="7"/>
        <v/>
      </c>
      <c r="AU24" s="9" t="str">
        <f t="shared" si="7"/>
        <v/>
      </c>
      <c r="AV24" s="10" t="str">
        <f t="shared" si="7"/>
        <v/>
      </c>
      <c r="AW24" s="10" t="str">
        <f t="shared" si="7"/>
        <v/>
      </c>
      <c r="AX24" s="11" t="str">
        <f t="shared" si="7"/>
        <v/>
      </c>
      <c r="AY24" s="9" t="str">
        <f t="shared" si="4"/>
        <v/>
      </c>
      <c r="AZ24" s="10" t="str">
        <f t="shared" si="4"/>
        <v/>
      </c>
      <c r="BA24" s="10" t="str">
        <f t="shared" si="4"/>
        <v/>
      </c>
      <c r="BB24" s="11" t="str">
        <f t="shared" si="4"/>
        <v/>
      </c>
      <c r="BC24" s="9" t="str">
        <f t="shared" si="5"/>
        <v/>
      </c>
      <c r="BD24" s="10" t="str">
        <f t="shared" si="5"/>
        <v/>
      </c>
      <c r="BE24" s="10" t="str">
        <f t="shared" si="5"/>
        <v/>
      </c>
      <c r="BF24" s="11" t="str">
        <f t="shared" si="5"/>
        <v/>
      </c>
      <c r="BG24" s="9" t="str">
        <f t="shared" si="5"/>
        <v/>
      </c>
      <c r="BH24" s="10" t="str">
        <f t="shared" si="5"/>
        <v/>
      </c>
      <c r="BI24" s="10" t="str">
        <f t="shared" si="5"/>
        <v/>
      </c>
      <c r="BJ24" s="11" t="str">
        <f t="shared" si="5"/>
        <v/>
      </c>
      <c r="BK24" s="9" t="str">
        <f t="shared" si="5"/>
        <v/>
      </c>
      <c r="BL24" s="10" t="str">
        <f t="shared" si="5"/>
        <v/>
      </c>
      <c r="BM24" s="10" t="str">
        <f t="shared" si="5"/>
        <v/>
      </c>
      <c r="BN24" s="11" t="str">
        <f t="shared" si="5"/>
        <v/>
      </c>
      <c r="BO24" s="9" t="str">
        <f t="shared" si="5"/>
        <v/>
      </c>
      <c r="BP24" s="10" t="str">
        <f t="shared" si="5"/>
        <v/>
      </c>
      <c r="BQ24" s="10" t="str">
        <f t="shared" si="5"/>
        <v/>
      </c>
      <c r="BR24" s="11" t="str">
        <f t="shared" si="5"/>
        <v/>
      </c>
      <c r="BS24" s="9" t="str">
        <f t="shared" si="6"/>
        <v/>
      </c>
      <c r="BT24" s="10" t="str">
        <f t="shared" si="6"/>
        <v/>
      </c>
      <c r="BU24" s="10" t="str">
        <f t="shared" si="6"/>
        <v/>
      </c>
      <c r="BV24" s="11" t="str">
        <f t="shared" si="6"/>
        <v/>
      </c>
      <c r="BW24" s="9" t="str">
        <f t="shared" si="6"/>
        <v/>
      </c>
      <c r="BX24" s="10" t="str">
        <f t="shared" si="6"/>
        <v/>
      </c>
      <c r="BY24" s="10" t="str">
        <f t="shared" si="6"/>
        <v/>
      </c>
      <c r="BZ24" s="11" t="str">
        <f t="shared" si="6"/>
        <v/>
      </c>
      <c r="CC24" s="7">
        <v>0.53125</v>
      </c>
    </row>
    <row r="25" spans="2:81" ht="18" customHeight="1">
      <c r="B25" s="41">
        <v>20</v>
      </c>
      <c r="C25" s="42" t="str">
        <f>IF(VLOOKUP($B25,管理シート!$B$10:$D$48,2,0)=0,"",VLOOKUP($B25,管理シート!$B$10:$D$48,2,0))</f>
        <v/>
      </c>
      <c r="D25" s="43" t="str">
        <f>IF(VLOOKUP($B25,管理シート!$B$10:$D$48,3,0)=0,"",VLOOKUP($B25,管理シート!$B$10:$D$48,3,0))</f>
        <v/>
      </c>
      <c r="E25" s="1" t="str">
        <f t="shared" si="3"/>
        <v/>
      </c>
      <c r="F25" s="2" t="str">
        <f>IF(H25="","",COUNTIF($O25:$BR25,"■")*15/60)</f>
        <v/>
      </c>
      <c r="G25" s="2" t="str">
        <f>IF(I25="","",COUNTIF($BS25:$BZ25,"■")*15/60)</f>
        <v/>
      </c>
      <c r="H25" s="25"/>
      <c r="I25" s="26"/>
      <c r="J25" s="25"/>
      <c r="K25" s="26"/>
      <c r="L25" s="25"/>
      <c r="M25" s="26"/>
      <c r="N25" s="46"/>
      <c r="O25" s="9" t="str">
        <f t="shared" si="2"/>
        <v/>
      </c>
      <c r="P25" s="10" t="str">
        <f t="shared" si="2"/>
        <v/>
      </c>
      <c r="Q25" s="10" t="str">
        <f t="shared" si="2"/>
        <v/>
      </c>
      <c r="R25" s="11" t="str">
        <f t="shared" si="2"/>
        <v/>
      </c>
      <c r="S25" s="9" t="str">
        <f t="shared" si="8"/>
        <v/>
      </c>
      <c r="T25" s="10" t="str">
        <f t="shared" si="8"/>
        <v/>
      </c>
      <c r="U25" s="10" t="str">
        <f t="shared" si="8"/>
        <v/>
      </c>
      <c r="V25" s="11" t="str">
        <f t="shared" si="8"/>
        <v/>
      </c>
      <c r="W25" s="9" t="str">
        <f t="shared" si="2"/>
        <v/>
      </c>
      <c r="X25" s="10" t="str">
        <f t="shared" si="2"/>
        <v/>
      </c>
      <c r="Y25" s="10" t="str">
        <f t="shared" si="2"/>
        <v/>
      </c>
      <c r="Z25" s="11" t="str">
        <f t="shared" si="2"/>
        <v/>
      </c>
      <c r="AA25" s="9" t="str">
        <f t="shared" si="2"/>
        <v/>
      </c>
      <c r="AB25" s="10" t="str">
        <f t="shared" si="2"/>
        <v/>
      </c>
      <c r="AC25" s="10" t="str">
        <f t="shared" si="2"/>
        <v/>
      </c>
      <c r="AD25" s="11" t="str">
        <f t="shared" si="2"/>
        <v/>
      </c>
      <c r="AE25" s="9" t="str">
        <f t="shared" si="2"/>
        <v/>
      </c>
      <c r="AF25" s="10" t="str">
        <f t="shared" si="2"/>
        <v/>
      </c>
      <c r="AG25" s="10" t="str">
        <f t="shared" si="2"/>
        <v/>
      </c>
      <c r="AH25" s="11" t="str">
        <f t="shared" si="2"/>
        <v/>
      </c>
      <c r="AI25" s="9" t="str">
        <f t="shared" si="7"/>
        <v/>
      </c>
      <c r="AJ25" s="10" t="str">
        <f t="shared" si="7"/>
        <v/>
      </c>
      <c r="AK25" s="10" t="str">
        <f t="shared" si="7"/>
        <v/>
      </c>
      <c r="AL25" s="11" t="str">
        <f t="shared" si="7"/>
        <v/>
      </c>
      <c r="AM25" s="9" t="str">
        <f t="shared" si="7"/>
        <v/>
      </c>
      <c r="AN25" s="10" t="str">
        <f t="shared" si="7"/>
        <v/>
      </c>
      <c r="AO25" s="10" t="str">
        <f t="shared" si="7"/>
        <v/>
      </c>
      <c r="AP25" s="11" t="str">
        <f t="shared" si="7"/>
        <v/>
      </c>
      <c r="AQ25" s="9" t="str">
        <f t="shared" si="7"/>
        <v/>
      </c>
      <c r="AR25" s="10" t="str">
        <f t="shared" si="7"/>
        <v/>
      </c>
      <c r="AS25" s="10" t="str">
        <f t="shared" si="7"/>
        <v/>
      </c>
      <c r="AT25" s="11" t="str">
        <f t="shared" si="7"/>
        <v/>
      </c>
      <c r="AU25" s="9" t="str">
        <f t="shared" si="7"/>
        <v/>
      </c>
      <c r="AV25" s="10" t="str">
        <f t="shared" si="7"/>
        <v/>
      </c>
      <c r="AW25" s="10" t="str">
        <f t="shared" si="7"/>
        <v/>
      </c>
      <c r="AX25" s="11" t="str">
        <f t="shared" si="7"/>
        <v/>
      </c>
      <c r="AY25" s="9" t="str">
        <f t="shared" si="4"/>
        <v/>
      </c>
      <c r="AZ25" s="10" t="str">
        <f t="shared" si="4"/>
        <v/>
      </c>
      <c r="BA25" s="10" t="str">
        <f t="shared" si="4"/>
        <v/>
      </c>
      <c r="BB25" s="11" t="str">
        <f t="shared" si="4"/>
        <v/>
      </c>
      <c r="BC25" s="9" t="str">
        <f t="shared" si="5"/>
        <v/>
      </c>
      <c r="BD25" s="10" t="str">
        <f t="shared" si="5"/>
        <v/>
      </c>
      <c r="BE25" s="10" t="str">
        <f t="shared" si="5"/>
        <v/>
      </c>
      <c r="BF25" s="11" t="str">
        <f t="shared" si="5"/>
        <v/>
      </c>
      <c r="BG25" s="9" t="str">
        <f t="shared" si="5"/>
        <v/>
      </c>
      <c r="BH25" s="10" t="str">
        <f t="shared" si="5"/>
        <v/>
      </c>
      <c r="BI25" s="10" t="str">
        <f t="shared" si="5"/>
        <v/>
      </c>
      <c r="BJ25" s="11" t="str">
        <f t="shared" si="5"/>
        <v/>
      </c>
      <c r="BK25" s="9" t="str">
        <f t="shared" si="5"/>
        <v/>
      </c>
      <c r="BL25" s="10" t="str">
        <f t="shared" si="5"/>
        <v/>
      </c>
      <c r="BM25" s="10" t="str">
        <f t="shared" si="5"/>
        <v/>
      </c>
      <c r="BN25" s="11" t="str">
        <f t="shared" si="5"/>
        <v/>
      </c>
      <c r="BO25" s="9" t="str">
        <f t="shared" si="5"/>
        <v/>
      </c>
      <c r="BP25" s="10" t="str">
        <f t="shared" si="5"/>
        <v/>
      </c>
      <c r="BQ25" s="10" t="str">
        <f t="shared" si="5"/>
        <v/>
      </c>
      <c r="BR25" s="11" t="str">
        <f t="shared" ref="BR25:BZ25" si="9">IF($H25="","",IF(AND($J25&lt;=BR$5,$K25&gt;BR$5),"",IF(AND($L25&lt;=BR$5,$M25&gt;BR$5),"",IF(AND($H25&lt;=BR$5,$I25&gt;BR$5),"■",""))))</f>
        <v/>
      </c>
      <c r="BS25" s="9" t="str">
        <f t="shared" si="9"/>
        <v/>
      </c>
      <c r="BT25" s="10" t="str">
        <f t="shared" si="9"/>
        <v/>
      </c>
      <c r="BU25" s="10" t="str">
        <f t="shared" si="9"/>
        <v/>
      </c>
      <c r="BV25" s="11" t="str">
        <f t="shared" si="9"/>
        <v/>
      </c>
      <c r="BW25" s="9" t="str">
        <f t="shared" si="9"/>
        <v/>
      </c>
      <c r="BX25" s="10" t="str">
        <f t="shared" si="9"/>
        <v/>
      </c>
      <c r="BY25" s="10" t="str">
        <f t="shared" si="9"/>
        <v/>
      </c>
      <c r="BZ25" s="11" t="str">
        <f t="shared" si="9"/>
        <v/>
      </c>
      <c r="CC25" s="7">
        <v>0.54166666666666663</v>
      </c>
    </row>
    <row r="26" spans="2:81">
      <c r="D26" s="96" t="s">
        <v>12</v>
      </c>
      <c r="E26" s="96"/>
      <c r="F26" s="44">
        <f>SUM(E6:E25)</f>
        <v>0</v>
      </c>
      <c r="G26" s="44">
        <f>SUM(F6:F25)</f>
        <v>0</v>
      </c>
      <c r="H26" s="28"/>
      <c r="I26" s="28"/>
      <c r="J26" s="28"/>
      <c r="K26" s="28"/>
      <c r="L26" s="28"/>
      <c r="M26" s="28"/>
      <c r="CC26" s="7">
        <v>0.55208333333333326</v>
      </c>
    </row>
    <row r="27" spans="2:81" ht="19.5" customHeight="1">
      <c r="CC27" s="7">
        <v>0.56249999999999989</v>
      </c>
    </row>
    <row r="28" spans="2:81" ht="19.5" customHeight="1">
      <c r="B28" s="90" t="s">
        <v>15</v>
      </c>
      <c r="C28" s="91"/>
      <c r="D28" s="97" t="s">
        <v>18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C28" s="7">
        <v>0.57291666666666652</v>
      </c>
    </row>
    <row r="29" spans="2:81" ht="19.5" customHeight="1">
      <c r="B29" s="90" t="s">
        <v>16</v>
      </c>
      <c r="C29" s="9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C29" s="7">
        <v>0.58333333333333315</v>
      </c>
    </row>
    <row r="30" spans="2:81" ht="19.5" customHeight="1">
      <c r="B30" s="90" t="s">
        <v>17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C30" s="7">
        <v>0.59374999999999978</v>
      </c>
    </row>
    <row r="31" spans="2:81">
      <c r="CC31" s="7">
        <v>0.60416666666666641</v>
      </c>
    </row>
    <row r="32" spans="2:81">
      <c r="CC32" s="7">
        <v>0.61458333333333304</v>
      </c>
    </row>
    <row r="33" spans="81:81">
      <c r="CC33" s="7">
        <v>0.62499999999999967</v>
      </c>
    </row>
    <row r="34" spans="81:81">
      <c r="CC34" s="7">
        <v>0.6354166666666663</v>
      </c>
    </row>
    <row r="35" spans="81:81">
      <c r="CC35" s="7">
        <v>0.64583333333333293</v>
      </c>
    </row>
    <row r="36" spans="81:81">
      <c r="CC36" s="7">
        <v>0.65624999999999956</v>
      </c>
    </row>
    <row r="37" spans="81:81">
      <c r="CC37" s="7">
        <v>0.66666666666666619</v>
      </c>
    </row>
    <row r="38" spans="81:81">
      <c r="CC38" s="7">
        <v>0.67708333333333282</v>
      </c>
    </row>
    <row r="39" spans="81:81">
      <c r="CC39" s="7">
        <v>0.68749999999999944</v>
      </c>
    </row>
    <row r="40" spans="81:81">
      <c r="CC40" s="7">
        <v>0.69791666666666607</v>
      </c>
    </row>
    <row r="41" spans="81:81">
      <c r="CC41" s="7">
        <v>0.7083333333333327</v>
      </c>
    </row>
    <row r="42" spans="81:81">
      <c r="CC42" s="7">
        <v>0.71874999999999933</v>
      </c>
    </row>
    <row r="43" spans="81:81">
      <c r="CC43" s="7">
        <v>0.72916666666666596</v>
      </c>
    </row>
    <row r="44" spans="81:81">
      <c r="CC44" s="7">
        <v>0.73958333333333259</v>
      </c>
    </row>
    <row r="45" spans="81:81">
      <c r="CC45" s="7">
        <v>0.74999999999999922</v>
      </c>
    </row>
    <row r="46" spans="81:81">
      <c r="CC46" s="7">
        <v>0.76041666666666585</v>
      </c>
    </row>
    <row r="47" spans="81:81">
      <c r="CC47" s="7">
        <v>0.77083333333333248</v>
      </c>
    </row>
    <row r="48" spans="81:81">
      <c r="CC48" s="7">
        <v>0.78124999999999911</v>
      </c>
    </row>
    <row r="49" spans="81:81">
      <c r="CC49" s="7">
        <v>0.79166666666666574</v>
      </c>
    </row>
    <row r="50" spans="81:81">
      <c r="CC50" s="7">
        <v>0.80208333333333237</v>
      </c>
    </row>
    <row r="51" spans="81:81">
      <c r="CC51" s="7">
        <v>0.812499999999999</v>
      </c>
    </row>
    <row r="52" spans="81:81">
      <c r="CC52" s="7">
        <v>0.82291666666666563</v>
      </c>
    </row>
    <row r="53" spans="81:81">
      <c r="CC53" s="7">
        <v>0.83333333333333226</v>
      </c>
    </row>
    <row r="54" spans="81:81">
      <c r="CC54" s="7">
        <v>0.84374999999999889</v>
      </c>
    </row>
    <row r="55" spans="81:81">
      <c r="CC55" s="7">
        <v>0.85416666666666552</v>
      </c>
    </row>
    <row r="56" spans="81:81">
      <c r="CC56" s="7">
        <v>0.86458333333333215</v>
      </c>
    </row>
    <row r="57" spans="81:81">
      <c r="CC57" s="7">
        <v>0.87499999999999878</v>
      </c>
    </row>
    <row r="58" spans="81:81">
      <c r="CC58" s="7">
        <v>0.88541666666666541</v>
      </c>
    </row>
    <row r="59" spans="81:81">
      <c r="CC59" s="7">
        <v>0.89583333333333204</v>
      </c>
    </row>
    <row r="60" spans="81:81">
      <c r="CC60" s="7">
        <v>0.90624999999999867</v>
      </c>
    </row>
    <row r="61" spans="81:81">
      <c r="CC61" s="7">
        <v>0.9166666666666653</v>
      </c>
    </row>
    <row r="62" spans="81:81">
      <c r="CC62" s="7">
        <v>0.92708333333333193</v>
      </c>
    </row>
    <row r="63" spans="81:81">
      <c r="CC63" s="7">
        <v>0.93749999999999856</v>
      </c>
    </row>
    <row r="64" spans="81:81">
      <c r="CC64" s="7">
        <v>0.94791666666666519</v>
      </c>
    </row>
    <row r="65" spans="81:81">
      <c r="CC65" s="7">
        <v>0.95833333333333182</v>
      </c>
    </row>
    <row r="66" spans="81:81">
      <c r="CC66" s="7">
        <v>0.96874999999999845</v>
      </c>
    </row>
    <row r="67" spans="81:81">
      <c r="CC67" s="7">
        <v>0.97916666666666508</v>
      </c>
    </row>
    <row r="68" spans="81:81">
      <c r="CC68" s="7">
        <v>0.98958333333333171</v>
      </c>
    </row>
    <row r="69" spans="81:81">
      <c r="CC69" s="8">
        <v>1</v>
      </c>
    </row>
    <row r="70" spans="81:81">
      <c r="CC70" s="45"/>
    </row>
    <row r="71" spans="81:81">
      <c r="CC71" s="45"/>
    </row>
    <row r="72" spans="81:81">
      <c r="CC72" s="45"/>
    </row>
    <row r="73" spans="81:81">
      <c r="CC73" s="45"/>
    </row>
    <row r="74" spans="81:81">
      <c r="CC74" s="45"/>
    </row>
    <row r="75" spans="81:81">
      <c r="CC75" s="45"/>
    </row>
    <row r="76" spans="81:81">
      <c r="CC76" s="45"/>
    </row>
    <row r="77" spans="81:81">
      <c r="CC77" s="45"/>
    </row>
    <row r="78" spans="81:81">
      <c r="CC78" s="45"/>
    </row>
    <row r="79" spans="81:81">
      <c r="CC79" s="45"/>
    </row>
  </sheetData>
  <mergeCells count="34">
    <mergeCell ref="B30:C30"/>
    <mergeCell ref="D30:BZ30"/>
    <mergeCell ref="O2:BZ2"/>
    <mergeCell ref="F3:G3"/>
    <mergeCell ref="BW3:BZ4"/>
    <mergeCell ref="D26:E26"/>
    <mergeCell ref="B28:C28"/>
    <mergeCell ref="D28:BZ28"/>
    <mergeCell ref="B29:C29"/>
    <mergeCell ref="D29:BZ29"/>
    <mergeCell ref="AY3:BB4"/>
    <mergeCell ref="BC3:BF4"/>
    <mergeCell ref="BG3:BJ4"/>
    <mergeCell ref="BK3:BN4"/>
    <mergeCell ref="BO3:BR4"/>
    <mergeCell ref="BS3:BV4"/>
    <mergeCell ref="AU3:AX4"/>
    <mergeCell ref="H3:I3"/>
    <mergeCell ref="J3:K3"/>
    <mergeCell ref="L3:M3"/>
    <mergeCell ref="N3:N4"/>
    <mergeCell ref="O3:R4"/>
    <mergeCell ref="W3:Z4"/>
    <mergeCell ref="AA3:AD4"/>
    <mergeCell ref="AE3:AH4"/>
    <mergeCell ref="AI3:AL4"/>
    <mergeCell ref="AM3:AP4"/>
    <mergeCell ref="AQ3:AT4"/>
    <mergeCell ref="S3:V4"/>
    <mergeCell ref="B3:B4"/>
    <mergeCell ref="C3:C4"/>
    <mergeCell ref="D3:D4"/>
    <mergeCell ref="E3:E4"/>
    <mergeCell ref="C2:I2"/>
  </mergeCells>
  <phoneticPr fontId="2"/>
  <dataValidations count="1">
    <dataValidation type="list" allowBlank="1" showInputMessage="1" sqref="H6:M25">
      <formula1>$CC$4:$CC$69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管理シート</vt:lpstr>
      <vt:lpstr>1日</vt:lpstr>
      <vt:lpstr>2日</vt:lpstr>
      <vt:lpstr>3日</vt:lpstr>
      <vt:lpstr>4日</vt:lpstr>
      <vt:lpstr>5日</vt:lpstr>
      <vt:lpstr>6日</vt:lpstr>
      <vt:lpstr>7日</vt:lpstr>
      <vt:lpstr>8日</vt:lpstr>
      <vt:lpstr>9日</vt:lpstr>
      <vt:lpstr>10日</vt:lpstr>
      <vt:lpstr>11日</vt:lpstr>
      <vt:lpstr>12日</vt:lpstr>
      <vt:lpstr>13日</vt:lpstr>
      <vt:lpstr>14日</vt:lpstr>
      <vt:lpstr>15日</vt:lpstr>
      <vt:lpstr>16日</vt:lpstr>
      <vt:lpstr>17日</vt:lpstr>
      <vt:lpstr>18日</vt:lpstr>
      <vt:lpstr>19日</vt:lpstr>
      <vt:lpstr>20日</vt:lpstr>
      <vt:lpstr>21日</vt:lpstr>
      <vt:lpstr>22日</vt:lpstr>
      <vt:lpstr>23日</vt:lpstr>
      <vt:lpstr>24日</vt:lpstr>
      <vt:lpstr>25日</vt:lpstr>
      <vt:lpstr>26日</vt:lpstr>
      <vt:lpstr>27日</vt:lpstr>
      <vt:lpstr>28日</vt:lpstr>
      <vt:lpstr>29日</vt:lpstr>
      <vt:lpstr>30日</vt:lpstr>
      <vt:lpstr>31日</vt:lpstr>
      <vt:lpstr>'10日'!Print_Area</vt:lpstr>
      <vt:lpstr>'11日'!Print_Area</vt:lpstr>
      <vt:lpstr>'12日'!Print_Area</vt:lpstr>
      <vt:lpstr>'13日'!Print_Area</vt:lpstr>
      <vt:lpstr>'14日'!Print_Area</vt:lpstr>
      <vt:lpstr>'15日'!Print_Area</vt:lpstr>
      <vt:lpstr>'16日'!Print_Area</vt:lpstr>
      <vt:lpstr>'17日'!Print_Area</vt:lpstr>
      <vt:lpstr>'18日'!Print_Area</vt:lpstr>
      <vt:lpstr>'19日'!Print_Area</vt:lpstr>
      <vt:lpstr>'1日'!Print_Area</vt:lpstr>
      <vt:lpstr>'20日'!Print_Area</vt:lpstr>
      <vt:lpstr>'21日'!Print_Area</vt:lpstr>
      <vt:lpstr>'22日'!Print_Area</vt:lpstr>
      <vt:lpstr>'23日'!Print_Area</vt:lpstr>
      <vt:lpstr>'24日'!Print_Area</vt:lpstr>
      <vt:lpstr>'25日'!Print_Area</vt:lpstr>
      <vt:lpstr>'26日'!Print_Area</vt:lpstr>
      <vt:lpstr>'27日'!Print_Area</vt:lpstr>
      <vt:lpstr>'28日'!Print_Area</vt:lpstr>
      <vt:lpstr>'29日'!Print_Area</vt:lpstr>
      <vt:lpstr>'2日'!Print_Area</vt:lpstr>
      <vt:lpstr>'30日'!Print_Area</vt:lpstr>
      <vt:lpstr>'31日'!Print_Area</vt:lpstr>
      <vt:lpstr>'3日'!Print_Area</vt:lpstr>
      <vt:lpstr>'4日'!Print_Area</vt:lpstr>
      <vt:lpstr>'5日'!Print_Area</vt:lpstr>
      <vt:lpstr>'6日'!Print_Area</vt:lpstr>
      <vt:lpstr>'7日'!Print_Area</vt:lpstr>
      <vt:lpstr>'8日'!Print_Area</vt:lpstr>
      <vt:lpstr>'9日'!Print_Area</vt:lpstr>
      <vt:lpstr>管理シート!Print_Titles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2020-01-22T12:25:40Z</cp:lastPrinted>
  <dcterms:created xsi:type="dcterms:W3CDTF">2013-06-28T03:15:38Z</dcterms:created>
  <dcterms:modified xsi:type="dcterms:W3CDTF">2020-01-22T13:17:03Z</dcterms:modified>
</cp:coreProperties>
</file>